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6440" activeTab="1"/>
  </bookViews>
  <sheets>
    <sheet name="PZTS a SKV" sheetId="1" r:id="rId1"/>
    <sheet name="SKS" sheetId="2" r:id="rId2"/>
    <sheet name="Celkem" sheetId="5" r:id="rId3"/>
  </sheets>
  <calcPr calcId="145621"/>
</workbook>
</file>

<file path=xl/calcChain.xml><?xml version="1.0" encoding="utf-8"?>
<calcChain xmlns="http://schemas.openxmlformats.org/spreadsheetml/2006/main">
  <c r="G96" i="2" l="1"/>
  <c r="G82" i="2"/>
  <c r="G58" i="2"/>
  <c r="G11" i="2"/>
  <c r="G12" i="2"/>
  <c r="G13" i="2"/>
  <c r="G101" i="2" l="1"/>
  <c r="G102" i="2"/>
  <c r="G103" i="2"/>
  <c r="G104" i="2"/>
  <c r="G105" i="2"/>
  <c r="G25" i="1" l="1"/>
  <c r="D66" i="2" l="1"/>
  <c r="D56" i="1"/>
  <c r="G41" i="1"/>
  <c r="G42" i="1"/>
  <c r="G40" i="1"/>
  <c r="G34" i="1"/>
  <c r="G71" i="2"/>
  <c r="G68" i="2"/>
  <c r="G57" i="2" l="1"/>
  <c r="G56" i="2"/>
  <c r="G55" i="2"/>
  <c r="G54" i="2"/>
  <c r="G48" i="2" l="1"/>
  <c r="G46" i="2"/>
  <c r="G47" i="2"/>
  <c r="G45" i="2"/>
  <c r="G40" i="2"/>
  <c r="G97" i="2" l="1"/>
  <c r="G95" i="2"/>
  <c r="G85" i="2"/>
  <c r="G86" i="2"/>
  <c r="G72" i="2"/>
  <c r="G91" i="2"/>
  <c r="G88" i="2"/>
  <c r="G90" i="2"/>
  <c r="G64" i="2"/>
  <c r="G59" i="2" l="1"/>
  <c r="G29" i="2"/>
  <c r="G33" i="2"/>
  <c r="G32" i="2"/>
  <c r="G26" i="2"/>
  <c r="G36" i="2"/>
  <c r="G14" i="2"/>
  <c r="G15" i="2"/>
  <c r="G16" i="2"/>
  <c r="G17" i="2"/>
  <c r="G18" i="2"/>
  <c r="G19" i="2"/>
  <c r="G6" i="2"/>
  <c r="G58" i="1"/>
  <c r="G51" i="1"/>
  <c r="G82" i="1"/>
  <c r="G83" i="1"/>
  <c r="G74" i="1"/>
  <c r="G54" i="1"/>
  <c r="G50" i="1"/>
  <c r="G33" i="1"/>
  <c r="G32" i="1"/>
  <c r="G31" i="1"/>
  <c r="G24" i="1" l="1"/>
  <c r="G19" i="1"/>
  <c r="G87" i="2" l="1"/>
  <c r="G89" i="2"/>
  <c r="G99" i="2"/>
  <c r="G100" i="2"/>
  <c r="G61" i="2"/>
  <c r="G73" i="2"/>
  <c r="G62" i="1"/>
  <c r="G77" i="2"/>
  <c r="G76" i="2"/>
  <c r="G75" i="2"/>
  <c r="G23" i="2"/>
  <c r="G87" i="1"/>
  <c r="G27" i="1"/>
  <c r="G26" i="1"/>
  <c r="G67" i="1" l="1"/>
  <c r="G66" i="1"/>
  <c r="G65" i="1"/>
  <c r="G63" i="1"/>
  <c r="G61" i="1"/>
  <c r="G60" i="1"/>
  <c r="G45" i="1"/>
  <c r="G8" i="1"/>
  <c r="G6" i="1"/>
  <c r="G22" i="2" l="1"/>
  <c r="G21" i="2" l="1"/>
  <c r="G66" i="2" l="1"/>
  <c r="G55" i="1"/>
  <c r="G83" i="2" l="1"/>
  <c r="G84" i="2"/>
  <c r="G92" i="2"/>
  <c r="G93" i="2"/>
  <c r="G94" i="2"/>
  <c r="G81" i="2"/>
  <c r="G79" i="2"/>
  <c r="G67" i="2"/>
  <c r="G69" i="2"/>
  <c r="G70" i="2"/>
  <c r="G65" i="2"/>
  <c r="G41" i="2"/>
  <c r="G42" i="2"/>
  <c r="G43" i="2"/>
  <c r="G44" i="2"/>
  <c r="G49" i="2"/>
  <c r="G50" i="2"/>
  <c r="G51" i="2"/>
  <c r="G52" i="2"/>
  <c r="G53" i="2"/>
  <c r="G62" i="2"/>
  <c r="G39" i="2"/>
  <c r="G37" i="2"/>
  <c r="G35" i="2"/>
  <c r="G31" i="2"/>
  <c r="G27" i="2"/>
  <c r="G28" i="2"/>
  <c r="G25" i="2"/>
  <c r="G7" i="2"/>
  <c r="G8" i="2"/>
  <c r="G9" i="2"/>
  <c r="G10" i="2"/>
  <c r="G5" i="2"/>
  <c r="G91" i="1"/>
  <c r="G92" i="1"/>
  <c r="G93" i="1"/>
  <c r="G94" i="1"/>
  <c r="G95" i="1"/>
  <c r="G96" i="1"/>
  <c r="G97" i="1"/>
  <c r="G90" i="1"/>
  <c r="G88" i="1"/>
  <c r="G79" i="1"/>
  <c r="G80" i="1"/>
  <c r="G81" i="1"/>
  <c r="G84" i="1"/>
  <c r="G85" i="1"/>
  <c r="G70" i="1"/>
  <c r="G71" i="1"/>
  <c r="G72" i="1"/>
  <c r="G73" i="1"/>
  <c r="G75" i="1"/>
  <c r="G76" i="1"/>
  <c r="G77" i="1"/>
  <c r="G69" i="1"/>
  <c r="G56" i="1"/>
  <c r="G57" i="1"/>
  <c r="G44" i="1"/>
  <c r="G46" i="1"/>
  <c r="G47" i="1"/>
  <c r="G48" i="1"/>
  <c r="G49" i="1"/>
  <c r="G52" i="1"/>
  <c r="G29" i="1"/>
  <c r="G36" i="1"/>
  <c r="G30" i="1"/>
  <c r="G35" i="1"/>
  <c r="G37" i="1"/>
  <c r="G38" i="1"/>
  <c r="G39" i="1"/>
  <c r="G23" i="1"/>
  <c r="G18" i="1"/>
  <c r="G20" i="1"/>
  <c r="G21" i="1"/>
  <c r="G22" i="1"/>
  <c r="G14" i="1"/>
  <c r="G15" i="1"/>
  <c r="G16" i="1"/>
  <c r="G13" i="1"/>
  <c r="G11" i="1"/>
  <c r="G10" i="1"/>
  <c r="G7" i="1"/>
  <c r="G5" i="1"/>
  <c r="G98" i="1" l="1"/>
  <c r="B2" i="5" s="1"/>
  <c r="G106" i="2"/>
  <c r="B3" i="5" s="1"/>
  <c r="B4" i="5" l="1"/>
</calcChain>
</file>

<file path=xl/sharedStrings.xml><?xml version="1.0" encoding="utf-8"?>
<sst xmlns="http://schemas.openxmlformats.org/spreadsheetml/2006/main" count="653" uniqueCount="309">
  <si>
    <t>Název 1</t>
  </si>
  <si>
    <t>Název 2</t>
  </si>
  <si>
    <t>Množství</t>
  </si>
  <si>
    <t>MJ</t>
  </si>
  <si>
    <t>JC bez daní</t>
  </si>
  <si>
    <t>CC bez daní</t>
  </si>
  <si>
    <t/>
  </si>
  <si>
    <t>ks</t>
  </si>
  <si>
    <t>m</t>
  </si>
  <si>
    <t>2.2. Instalační materiál</t>
  </si>
  <si>
    <t>KU 68/1</t>
  </si>
  <si>
    <t>INST</t>
  </si>
  <si>
    <t>Ostatní instalační materiál</t>
  </si>
  <si>
    <t>Sádra, šrouby, hmoždinky, vyvazovací pásky,...</t>
  </si>
  <si>
    <t>set</t>
  </si>
  <si>
    <t>hod</t>
  </si>
  <si>
    <t>Naprogramování, uvedení do provozu, zaškolení obsluhy</t>
  </si>
  <si>
    <t>3.3. Grafická nadstavba</t>
  </si>
  <si>
    <t>Příprava zakázky</t>
  </si>
  <si>
    <t>4.1. Režijní náklady</t>
  </si>
  <si>
    <t>Odborný dozor včetně šéfmontáže</t>
  </si>
  <si>
    <t>Doprava</t>
  </si>
  <si>
    <t>Režijní náklady</t>
  </si>
  <si>
    <t>Likvidace odpadu</t>
  </si>
  <si>
    <t>Výchozí revize el. zařízení</t>
  </si>
  <si>
    <t>Projektová dokumentace</t>
  </si>
  <si>
    <t>Zadání adresného bodu PZTS</t>
  </si>
  <si>
    <t>3.2. SKV instalace, naprogramování a zkoušky</t>
  </si>
  <si>
    <t>Závěrečné zkoušky funkčnosti, předání systému</t>
  </si>
  <si>
    <t>Instalace, zapojení dveřního komunikátoru</t>
  </si>
  <si>
    <t>3.1. PZTS instalace, naprogramování a zkoušky</t>
  </si>
  <si>
    <t>Instalace a zapojení rozvodné krabice</t>
  </si>
  <si>
    <t>Instalace, zapojení magnetického kontaktu</t>
  </si>
  <si>
    <t>Instalace, zapojení  PIR</t>
  </si>
  <si>
    <t>2.3. Provedení kabelových tras a rozvodů</t>
  </si>
  <si>
    <t>Zasekání elektroinstalační krabice</t>
  </si>
  <si>
    <t>Instalace PVC instalační lišty, trubky (1m)</t>
  </si>
  <si>
    <t>VKT 250/L</t>
  </si>
  <si>
    <t>2.1. Kabelové trasy a kabely</t>
  </si>
  <si>
    <t>YY-JZ 4x2,5</t>
  </si>
  <si>
    <t>YY-JZ 4x1,5</t>
  </si>
  <si>
    <t>FI-H06</t>
  </si>
  <si>
    <t>1.1. Datový rozvaděč s přílušenstvím</t>
  </si>
  <si>
    <t>Vertikální vyvazovací panel 42U</t>
  </si>
  <si>
    <t>2.1. Kabely</t>
  </si>
  <si>
    <t>Instalace plechového, drátěného instalačního žlabu lišty (1m)</t>
  </si>
  <si>
    <t>Uložení 4-párového UTP,FTP kabelu do žlabu/trubky/roštu (1m)</t>
  </si>
  <si>
    <t>Propojení do budovy L</t>
  </si>
  <si>
    <t>Demontáž zařízení</t>
  </si>
  <si>
    <t>Demontáž stávajícího nástěnného rozvaděče a přepojení patch panelů a optického panelu do nového</t>
  </si>
  <si>
    <t>Instalace RACK</t>
  </si>
  <si>
    <t>Zakončení páru zářezem do rozvaděče (cena 1 pár)</t>
  </si>
  <si>
    <t>Zakončení páru zářezem do modulu zásuvky (cena 1 pár)</t>
  </si>
  <si>
    <t>Měření UTP,FTP - měřící protokoly (RJ45)</t>
  </si>
  <si>
    <t>Poznámka</t>
  </si>
  <si>
    <t>Akumulátor</t>
  </si>
  <si>
    <t>ostatní instalační materiál</t>
  </si>
  <si>
    <t>skutečného stavu</t>
  </si>
  <si>
    <t xml:space="preserve">Napájecí záložní zdroj </t>
  </si>
  <si>
    <t>13,8V, 10A pro akumulátor minimálně 40Ah s výstupnímy poruchovýmy stavy 230V a AKU</t>
  </si>
  <si>
    <t>12V/40Ah</t>
  </si>
  <si>
    <t xml:space="preserve">Magnetický kontakt povrchový </t>
  </si>
  <si>
    <t>Analogový dveřní komunikátor</t>
  </si>
  <si>
    <t>Trubka tuhá průměr 20</t>
  </si>
  <si>
    <t>Trubka tuhá průměr 32</t>
  </si>
  <si>
    <t>Trubka ohebná 20</t>
  </si>
  <si>
    <t>Trubka ohebná 32</t>
  </si>
  <si>
    <t>4pár, drát, 24 AWG</t>
  </si>
  <si>
    <t>stíněný kabel 6x Cu drát 6; 0,5 mm, PVC plášť</t>
  </si>
  <si>
    <t>CYSY 2x1,5</t>
  </si>
  <si>
    <t>skříň rozvodná</t>
  </si>
  <si>
    <t xml:space="preserve">víko rozvodné skříně </t>
  </si>
  <si>
    <t>Instalace, zapojení napájecího zdroje</t>
  </si>
  <si>
    <t xml:space="preserve">Instalace, zapojení modulu </t>
  </si>
  <si>
    <t>Instalace, zapojení snímače</t>
  </si>
  <si>
    <t>Instalace, zapojení elektrického otvírače</t>
  </si>
  <si>
    <t>Pronájem</t>
  </si>
  <si>
    <t>Patch panel 19"</t>
  </si>
  <si>
    <t>Telefonní patch panel 19"</t>
  </si>
  <si>
    <t>Vyvazovací panel 19"</t>
  </si>
  <si>
    <t>1U</t>
  </si>
  <si>
    <t>cat.6A nestíněné</t>
  </si>
  <si>
    <t xml:space="preserve">Kompletní datová zásuvka 2xRJ45 </t>
  </si>
  <si>
    <t>Zásuvkový modul 22,5x45mm</t>
  </si>
  <si>
    <t>UTP Cat.6A LSZH</t>
  </si>
  <si>
    <t>24 portů, cat.6A nestíněné</t>
  </si>
  <si>
    <t>galvanicky zinkováno</t>
  </si>
  <si>
    <t>Spojka tvarovací</t>
  </si>
  <si>
    <t>Spojka pro spojení ""žlab-žlab""</t>
  </si>
  <si>
    <t>Stoupačkový držák</t>
  </si>
  <si>
    <t>Příslušenství drátěného žlabu</t>
  </si>
  <si>
    <t>Příchytky pro trubky 20</t>
  </si>
  <si>
    <t>Spojka pro trubky 20</t>
  </si>
  <si>
    <t xml:space="preserve">PVC, bezhalogenová, vnitřní </t>
  </si>
  <si>
    <t>Uložení HDMI kabelu do žlabu/trubky/roštu (1m)</t>
  </si>
  <si>
    <t>ostatní (ubytování, cestovné,...)</t>
  </si>
  <si>
    <t>Výkaz výměr - Poplachový zabezpečovací a tísňový systém /PZTS/ a Systém kontroly vstupu /SKV/</t>
  </si>
  <si>
    <t xml:space="preserve">Výkaz výměr - Strukturovaný kabelážní systém /SKS/ </t>
  </si>
  <si>
    <t>Strukturovaný kabelážní systém /SKS/</t>
  </si>
  <si>
    <t>Poplachový zabezpečovací a tísňový systém /PZTS/
Systém kotroly vstupu /SKV/</t>
  </si>
  <si>
    <t>Celkový součet všech slaboproudých systémů</t>
  </si>
  <si>
    <t xml:space="preserve">Poznámka </t>
  </si>
  <si>
    <t xml:space="preserve">včetně vyhotovení protokolů </t>
  </si>
  <si>
    <t>Uložení kabelu do žlabu/trubky/roštu (1m)</t>
  </si>
  <si>
    <t>Celkem (bez DPH):</t>
  </si>
  <si>
    <t>Cena celkem PZTS a SKV (bez DPH)</t>
  </si>
  <si>
    <t>Cena celkem SKS (bez DPH)</t>
  </si>
  <si>
    <t>typ Krone, 10 párů</t>
  </si>
  <si>
    <t>Rozpojovací svorkovnice na telefonní kabel SYKFY</t>
  </si>
  <si>
    <t>Držák 1 svorkovnice</t>
  </si>
  <si>
    <t>typ Krone</t>
  </si>
  <si>
    <t>Expandér</t>
  </si>
  <si>
    <t>1.2. PZTS a SKV moduly</t>
  </si>
  <si>
    <t>1.3. PZTS prvky</t>
  </si>
  <si>
    <t>Pohybový duální detektor (PIR+MW)</t>
  </si>
  <si>
    <t>Magnetický kontakt závrtný</t>
  </si>
  <si>
    <t>Pro stávající dveře nebo okna</t>
  </si>
  <si>
    <t>Detektor tříštění skla</t>
  </si>
  <si>
    <t xml:space="preserve">s duální chrakteristikou vyhodnocení a minimálním detekční vzdáleností 8m </t>
  </si>
  <si>
    <t>1.4. SKV prvky</t>
  </si>
  <si>
    <t xml:space="preserve">s technologií DESFIRE 13,56 MHz, signalizací stavu PZTS, včetně krytu </t>
  </si>
  <si>
    <t>Expandér Base</t>
  </si>
  <si>
    <t>základnová deska pro zařízení Expander</t>
  </si>
  <si>
    <t>Připojení do stávající řídící jednotky (ústředny), F2</t>
  </si>
  <si>
    <t xml:space="preserve">Přídavný spínač </t>
  </si>
  <si>
    <t>pro analogový dveřní komunikátor</t>
  </si>
  <si>
    <t>Pro spínaní protějších dveří</t>
  </si>
  <si>
    <t xml:space="preserve">Elektrický otvírač </t>
  </si>
  <si>
    <t>nízkoodběrový, 12V</t>
  </si>
  <si>
    <t xml:space="preserve">Elektrický otvírač speciální </t>
  </si>
  <si>
    <t>požárně oddolný, nízkoodběrový, 12V</t>
  </si>
  <si>
    <t xml:space="preserve">Pro dveře od schodišť (požární úsek) </t>
  </si>
  <si>
    <t>krabice přístrojová standartní</t>
  </si>
  <si>
    <t>krabice přístrojová mělká</t>
  </si>
  <si>
    <t>V 68</t>
  </si>
  <si>
    <t>víčko pro KU68</t>
  </si>
  <si>
    <t>RK 1S-18S</t>
  </si>
  <si>
    <t>instalační krabice do KO68 s 18 šroubovacími svorkami</t>
  </si>
  <si>
    <t>K magnetickým kontaktům a pro přípravy GB</t>
  </si>
  <si>
    <t>KT 250/KB</t>
  </si>
  <si>
    <t>2.4. Demontáž původního systému</t>
  </si>
  <si>
    <t>Demontáž kabelových rozvodů a kabelů</t>
  </si>
  <si>
    <t>Demontáž komponentů</t>
  </si>
  <si>
    <t>2.5. Dočasné přepojení systémů</t>
  </si>
  <si>
    <t xml:space="preserve">Dočasný vstup </t>
  </si>
  <si>
    <t>Přepojení a úprava systémů</t>
  </si>
  <si>
    <t>zachování prostor doktora a zubaře</t>
  </si>
  <si>
    <t>ovládání výtahu</t>
  </si>
  <si>
    <t>Zrušení blokovace výtahu</t>
  </si>
  <si>
    <t>Naprogramování</t>
  </si>
  <si>
    <t>softwarové úpravy ve stávající konfigraci</t>
  </si>
  <si>
    <t>softwarové úpravy - odebrání původních modulů a detektorů</t>
  </si>
  <si>
    <t>2x napájecí zdroj</t>
  </si>
  <si>
    <t>1.1. Expandér a zdroj pro PZTS a SKV</t>
  </si>
  <si>
    <t xml:space="preserve">pro připojení 2čteček a 16 smyček </t>
  </si>
  <si>
    <t>Univerzální modul - ASSET 16.20</t>
  </si>
  <si>
    <t xml:space="preserve">Opakovač linky - OP2 </t>
  </si>
  <si>
    <t xml:space="preserve">galvanické oddělení linky </t>
  </si>
  <si>
    <t>Pro nové dveře včetně příprav</t>
  </si>
  <si>
    <t>Instalace, zapojení a expandéru</t>
  </si>
  <si>
    <t xml:space="preserve">Západka (záslepka) </t>
  </si>
  <si>
    <t>místo elektrického otvírače</t>
  </si>
  <si>
    <t>Do příprav dveří</t>
  </si>
  <si>
    <t>Čelní plech</t>
  </si>
  <si>
    <t>pro elektrický otvírač nebo západku</t>
  </si>
  <si>
    <t>Vytvoření map</t>
  </si>
  <si>
    <t>1.2. Telefonní propojení</t>
  </si>
  <si>
    <t>1.3. Datové zásuvky</t>
  </si>
  <si>
    <t>1.4. Příprava AV</t>
  </si>
  <si>
    <t>Napojení původního kabelu</t>
  </si>
  <si>
    <t>Požární upávka</t>
  </si>
  <si>
    <t>pracovní lešení</t>
  </si>
  <si>
    <t>pěnou</t>
  </si>
  <si>
    <t xml:space="preserve">Protipožární pěna </t>
  </si>
  <si>
    <t>Na provedení požárních ucpávek mezi podlažím</t>
  </si>
  <si>
    <t xml:space="preserve">Svislé stoupání mezi podlažím  </t>
  </si>
  <si>
    <t>dle ČSN/STN EN 13 501-2</t>
  </si>
  <si>
    <t>Instalace MIS</t>
  </si>
  <si>
    <t>4x RS485 (4 linky)</t>
  </si>
  <si>
    <t>2.NP Serverovna</t>
  </si>
  <si>
    <t>s anitmaskingem, dlouhým dosahem a funkcí záclona (až 35m)</t>
  </si>
  <si>
    <t xml:space="preserve">Bezkontaktní snímač s integrovaným tlačítkem pro ovl. PZTS </t>
  </si>
  <si>
    <t xml:space="preserve">Bezkontaktní snímač  </t>
  </si>
  <si>
    <t xml:space="preserve">s technologií DESFIRE 13,56 MHz, včetně krytu </t>
  </si>
  <si>
    <t>Elektromechnický zámek</t>
  </si>
  <si>
    <t>Rozměry zvolit dle dodavatele dveří</t>
  </si>
  <si>
    <t>Propojení GND</t>
  </si>
  <si>
    <t>Montážní plech do KT 250</t>
  </si>
  <si>
    <t xml:space="preserve">Pro uchycení modulů </t>
  </si>
  <si>
    <t>Zasekání PVC instalační trubky (1m)</t>
  </si>
  <si>
    <t>A16.20 a OP2</t>
  </si>
  <si>
    <t>Instalace, zapojení GB</t>
  </si>
  <si>
    <t xml:space="preserve">RK 1S-18S + KT250 (instalace plechu) </t>
  </si>
  <si>
    <t>Instalace, zapojení elektromechnického zámku</t>
  </si>
  <si>
    <t>Instalace západky</t>
  </si>
  <si>
    <t>Stojanový rozvaděč 19"</t>
  </si>
  <si>
    <r>
      <t xml:space="preserve">42U, </t>
    </r>
    <r>
      <rPr>
        <sz val="11"/>
        <rFont val="Calibri"/>
        <family val="2"/>
        <charset val="238"/>
        <scheme val="minor"/>
      </rPr>
      <t>800x800</t>
    </r>
  </si>
  <si>
    <t>Budou využity pouze rámy</t>
  </si>
  <si>
    <t>Patchcord</t>
  </si>
  <si>
    <t xml:space="preserve">Po 48ks jiné barvené provedení pro switch v daném rozvaděči </t>
  </si>
  <si>
    <t xml:space="preserve">cat. 5e, 25cm, barevné </t>
  </si>
  <si>
    <t>Optická výsuvná vana 19"</t>
  </si>
  <si>
    <t>pro 12SC duplex konektorů</t>
  </si>
  <si>
    <t xml:space="preserve">Adaptér optický </t>
  </si>
  <si>
    <t>Adaptér optický SC-SC, Duplex , Singlemode</t>
  </si>
  <si>
    <t>Pigtail</t>
  </si>
  <si>
    <t>SC, 1m, Singlemode</t>
  </si>
  <si>
    <t xml:space="preserve">Ochrana sváru </t>
  </si>
  <si>
    <t>60mm</t>
  </si>
  <si>
    <t>Optická kazeta</t>
  </si>
  <si>
    <t xml:space="preserve">pro 24svárů </t>
  </si>
  <si>
    <t>Včetně doplnění do stávajícího rozvaděče na F3</t>
  </si>
  <si>
    <t>MIS 1B box</t>
  </si>
  <si>
    <t>Napojení stávajícího kabelu SYKFY ve 2.NP</t>
  </si>
  <si>
    <t>Optický kabel veritkální</t>
  </si>
  <si>
    <t xml:space="preserve">SYKFY </t>
  </si>
  <si>
    <t>50x2x0.5</t>
  </si>
  <si>
    <t>8m, 2.0, až 18Gb/s</t>
  </si>
  <si>
    <t xml:space="preserve">Kabel HDMI </t>
  </si>
  <si>
    <t>Audio kabel</t>
  </si>
  <si>
    <t>oboustranný a 2x cinch m konektor, 10m</t>
  </si>
  <si>
    <t xml:space="preserve">Kompletní datová zásuvka 1xRJ45 </t>
  </si>
  <si>
    <t>WiFi</t>
  </si>
  <si>
    <t xml:space="preserve">Do parapetních kanálů </t>
  </si>
  <si>
    <t>Zásuvky mimo dvoukomorový kanál nebo do stávajícího kanál 1.PP</t>
  </si>
  <si>
    <t>Keystone</t>
  </si>
  <si>
    <t>Držák na DIN lištu</t>
  </si>
  <si>
    <t>pro 1xkeystone</t>
  </si>
  <si>
    <t xml:space="preserve">Do silnoproudých rozvaděčů </t>
  </si>
  <si>
    <t>Instalace datové zásuvky</t>
  </si>
  <si>
    <t>Instalace keystone</t>
  </si>
  <si>
    <t>WiFi, TISK</t>
  </si>
  <si>
    <t>Kanál</t>
  </si>
  <si>
    <t>Příprava AV</t>
  </si>
  <si>
    <t>Pro kamerové přípravy, zásuvky v silnopoudých rozvaděčích a rezervy v 1.PP</t>
  </si>
  <si>
    <t>Instalace patch panelu</t>
  </si>
  <si>
    <t xml:space="preserve">Instalace telefonního patch panelu </t>
  </si>
  <si>
    <t>Instalace zásuvkového modulu 22,5x45</t>
  </si>
  <si>
    <t>Instalace Krone</t>
  </si>
  <si>
    <t>Kamery, rozvaděče a rezervy</t>
  </si>
  <si>
    <t xml:space="preserve">Včetně SYKFY a interkomů </t>
  </si>
  <si>
    <t>Včetně SYKFY (bez interkomů)</t>
  </si>
  <si>
    <t>KU68 a KT250</t>
  </si>
  <si>
    <t>Instalace vyvazovacího panelu</t>
  </si>
  <si>
    <t xml:space="preserve">Instalace optické vany </t>
  </si>
  <si>
    <t>Zakončení optických konektorů</t>
  </si>
  <si>
    <t>Sváření/lepení</t>
  </si>
  <si>
    <t>Měření optického vlákna</t>
  </si>
  <si>
    <t>3x2 tlačítka a klávesnice</t>
  </si>
  <si>
    <t>Kabelový žlab drátěný 250x100</t>
  </si>
  <si>
    <t>Stoupací vedení a menší přívod do racku</t>
  </si>
  <si>
    <t>Kabelový žlab drátěný 500x100</t>
  </si>
  <si>
    <t>Podpěra 250</t>
  </si>
  <si>
    <t>Podpěra 500</t>
  </si>
  <si>
    <t>Větší přívod do racku</t>
  </si>
  <si>
    <t>Matice M8</t>
  </si>
  <si>
    <t>Chemické kotvení</t>
  </si>
  <si>
    <t>Optické propojení</t>
  </si>
  <si>
    <t xml:space="preserve">PVC, bezhalogenová, bílá </t>
  </si>
  <si>
    <t>Uložení 5 párového kabelu do žlabu/trubky/roštu (1m)</t>
  </si>
  <si>
    <t>Uložení optického kabelu (1m)</t>
  </si>
  <si>
    <t>Uložení REPRO kabelu do žlabu/trubky/roštu (1m)</t>
  </si>
  <si>
    <t>Příchytka pro trubku 32</t>
  </si>
  <si>
    <t>Spojka pro trubku 32</t>
  </si>
  <si>
    <t>Lišta hranatá 20x20</t>
  </si>
  <si>
    <t>Lišta hranatá 25x20</t>
  </si>
  <si>
    <t>Lišta hranatá 40x40</t>
  </si>
  <si>
    <t>Snímače</t>
  </si>
  <si>
    <t>CYH 2x1</t>
  </si>
  <si>
    <t>LiYY 5x0,34</t>
  </si>
  <si>
    <t>nestíněný</t>
  </si>
  <si>
    <t xml:space="preserve">UTP Cat.5e </t>
  </si>
  <si>
    <t>LSZH</t>
  </si>
  <si>
    <t>FTP Cat.5e</t>
  </si>
  <si>
    <t>Veškerých výše uvedených</t>
  </si>
  <si>
    <t>Propojení datové linky z F2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</si>
  <si>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Komponenty: 
- řídící jednotky PZTS a SKV 
- expander a základnu (rozšíření stávající ústředny o novou linku)
- napájecí zdroje
- opakovač linky
- magnetické kontakty (závrtné pro nové dveře a povrchové pro okna a bálkónové dveře)
- pohybové detektory s funkcí antimasking a záclonou
- detektory tříštění skla
- snímače (čtečky) s tlačítkem na ovládní systému PZTS 
- dveřní komunikátory s přídavným relé pro spínání druhých dveří
- elektrické otvírače (standartní a certifikované na požární oddolnost)
- elektromechanický zámek
- západky 
PVC trubky, kabely, provedení tras a kabelových rozvodů, provedení požárních ucpávek, instalaci HW, naprogramování, závěrečné zkoušky funkčnosti, zadání prvků do stávající grafické nadstavby, výchozí revizy,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Přípravu pro elektrické otvírače případně západky -řeší stavba/dodavatel dveří. Kování, kabelové průchodky, samozavírače - řeší stavba/dodavatel dveří. Přívody 230V - řeší silnoproud. Identifikátory - stávající. Ústřednu, servisní klávesnici - stávající. Snímač do vstupu výtahu, snímač ve výtahu a modulů pro ovládání výtahu ve 4.NP - stávající. Zapravení po sekání - řeší stavba. </t>
    </r>
  </si>
  <si>
    <t>Podstavec pod stojanový rozvaděč 19"</t>
  </si>
  <si>
    <t>3ks pro dodatečnou instalaci</t>
  </si>
  <si>
    <t>Výměna stávajícíh snímačů, pro dodatečenou inst.</t>
  </si>
  <si>
    <t xml:space="preserve">Systémový kabel </t>
  </si>
  <si>
    <t>pro elektromechanický zámek</t>
  </si>
  <si>
    <t xml:space="preserve">Do zdi </t>
  </si>
  <si>
    <t>Na povrch</t>
  </si>
  <si>
    <t>Do zdi</t>
  </si>
  <si>
    <t>Závitová tyč M8, 2m</t>
  </si>
  <si>
    <t>Likvadace odpadu</t>
  </si>
  <si>
    <t>3.1. Zakončení, instalace a měření</t>
  </si>
  <si>
    <t>2.5. Demontáž původního datového rozvaděče</t>
  </si>
  <si>
    <t>pro 10 svorkovnic Krone,pod omítku</t>
  </si>
  <si>
    <t>Dvoulinka repro 2x2,5mm</t>
  </si>
  <si>
    <t>Záložní zdroj UPS</t>
  </si>
  <si>
    <t>10kW, 700 mm x 440mm x 6U,</t>
  </si>
  <si>
    <t xml:space="preserve">Baterie vyměnitelné za provozu, Komunikační karta SNMP, Lyžiny pro umístění do racku </t>
  </si>
  <si>
    <t>Sonda pro monitoring prostředí pro UPS</t>
  </si>
  <si>
    <t>Sada pro monitoring vnitřního prostředí, určená pro zařízení UPS</t>
  </si>
  <si>
    <t>Napájecí jednotka (lišta)</t>
  </si>
  <si>
    <t>14x IEC C13, LCD panel, LAN</t>
  </si>
  <si>
    <t>S možností dálkové správy a monitoringu po počítačové síti</t>
  </si>
  <si>
    <t>LK 80x28</t>
  </si>
  <si>
    <t>krabice přístrojová</t>
  </si>
  <si>
    <t>Pro povrchovou montáž</t>
  </si>
  <si>
    <t>Instalace UPS</t>
  </si>
  <si>
    <t>Výchozí revize přívodu UPS</t>
  </si>
  <si>
    <t>včetně revizní zprávy</t>
  </si>
  <si>
    <t>SM, 9/125, OS2 G.657A, 24 vláken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</si>
  <si>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stojanový datový rozvaděč 
- patch panely 
- vyvazovací panely 
- napájecí jednotku
- datové zásuvky dle typu určení
- UPS 
Kabely, dráťený žlab, PVC trubky, instalační materiál, provedení kabelových tras a rozvodů, demontáž původního datového rozvaděče, instalaci nového rozvaděče, instalaci datových zásuvek, zakončení párů zářezem, měření včetně protokolů,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Přípravu dvoukomorvých plastových kanaálů - zajišťuje silnopoud. Přívody 230V zakončenými zásuvky - silnoproud. Aktivní prvky (switche, servery,..), UPS, poličky a patchcordy - zajišťuje investor. Průrazy a sádrokartonové obložení stoupacího a vodorovného pro vedení kabeláže, respektive kabelových žlabů - zajišťuje stavba. 
</t>
    </r>
  </si>
  <si>
    <t>50xRJ45, cat.3, 1U</t>
  </si>
  <si>
    <t>Stavební přípomoce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</si>
</sst>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6" tint="-0.249977111117893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6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2" fontId="0" fillId="0" borderId="1" xfId="0" applyNumberFormat="1" applyBorder="1" applyAlignment="1">
      <alignment vertical="top"/>
    </xf>
    <xf numFmtId="49" fontId="0" fillId="0" borderId="3" xfId="0" applyNumberFormat="1" applyFill="1" applyBorder="1" applyAlignment="1">
      <alignment vertical="top"/>
    </xf>
    <xf numFmtId="0" fontId="0" fillId="0" borderId="1" xfId="0" applyBorder="1"/>
    <xf numFmtId="164" fontId="1" fillId="0" borderId="7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0" xfId="0" applyFill="1"/>
    <xf numFmtId="0" fontId="0" fillId="0" borderId="1" xfId="0" applyFon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2" fontId="9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9" fillId="0" borderId="1" xfId="0" applyFont="1" applyBorder="1"/>
    <xf numFmtId="0" fontId="9" fillId="0" borderId="1" xfId="0" applyFont="1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32"/>
  <sheetViews>
    <sheetView topLeftCell="A68" zoomScale="115" zoomScaleNormal="115" workbookViewId="0">
      <selection activeCell="A79" sqref="A79:XFD79"/>
    </sheetView>
  </sheetViews>
  <sheetFormatPr defaultColWidth="0" defaultRowHeight="15" zeroHeight="1" x14ac:dyDescent="0.25"/>
  <cols>
    <col min="1" max="1" width="55.28515625" bestFit="1" customWidth="1"/>
    <col min="2" max="2" width="81.140625" bestFit="1" customWidth="1"/>
    <col min="3" max="3" width="45.140625" customWidth="1"/>
    <col min="4" max="4" width="9.140625" customWidth="1"/>
    <col min="5" max="5" width="4.42578125" bestFit="1" customWidth="1"/>
    <col min="6" max="6" width="10.7109375" bestFit="1" customWidth="1"/>
    <col min="7" max="7" width="11.140625" bestFit="1" customWidth="1"/>
    <col min="8" max="16383" width="9.140625" hidden="1"/>
    <col min="16384" max="16384" width="0.140625" customWidth="1"/>
  </cols>
  <sheetData>
    <row r="1" spans="1:7" ht="37.5" customHeight="1" x14ac:dyDescent="0.25">
      <c r="A1" s="39" t="s">
        <v>96</v>
      </c>
      <c r="B1" s="40"/>
      <c r="C1" s="40"/>
      <c r="D1" s="40"/>
      <c r="E1" s="40"/>
      <c r="F1" s="40"/>
      <c r="G1" s="41"/>
    </row>
    <row r="2" spans="1:7" ht="244.5" customHeight="1" x14ac:dyDescent="0.25">
      <c r="A2" s="36" t="s">
        <v>276</v>
      </c>
      <c r="B2" s="37"/>
      <c r="C2" s="37"/>
      <c r="D2" s="37"/>
      <c r="E2" s="37"/>
      <c r="F2" s="37"/>
      <c r="G2" s="38"/>
    </row>
    <row r="3" spans="1:7" x14ac:dyDescent="0.25">
      <c r="A3" s="6" t="s">
        <v>0</v>
      </c>
      <c r="B3" s="6" t="s">
        <v>1</v>
      </c>
      <c r="C3" s="6" t="s">
        <v>101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 x14ac:dyDescent="0.25">
      <c r="A4" s="5" t="s">
        <v>153</v>
      </c>
      <c r="D4" s="6"/>
      <c r="E4" s="6"/>
      <c r="F4" s="6"/>
      <c r="G4" s="6"/>
    </row>
    <row r="5" spans="1:7" x14ac:dyDescent="0.25">
      <c r="A5" s="1" t="s">
        <v>111</v>
      </c>
      <c r="B5" s="24" t="s">
        <v>178</v>
      </c>
      <c r="C5" s="24" t="s">
        <v>123</v>
      </c>
      <c r="D5" s="2">
        <v>1</v>
      </c>
      <c r="E5" s="1" t="s">
        <v>7</v>
      </c>
      <c r="F5" s="12">
        <v>0</v>
      </c>
      <c r="G5" s="4">
        <f>F5*D5</f>
        <v>0</v>
      </c>
    </row>
    <row r="6" spans="1:7" x14ac:dyDescent="0.25">
      <c r="A6" s="1" t="s">
        <v>121</v>
      </c>
      <c r="B6" s="24" t="s">
        <v>122</v>
      </c>
      <c r="C6" s="24" t="s">
        <v>123</v>
      </c>
      <c r="D6" s="2">
        <v>1</v>
      </c>
      <c r="E6" s="1" t="s">
        <v>7</v>
      </c>
      <c r="F6" s="12">
        <v>0</v>
      </c>
      <c r="G6" s="4">
        <f>F6*D6</f>
        <v>0</v>
      </c>
    </row>
    <row r="7" spans="1:7" x14ac:dyDescent="0.25">
      <c r="A7" s="1" t="s">
        <v>58</v>
      </c>
      <c r="B7" s="1" t="s">
        <v>59</v>
      </c>
      <c r="C7" s="1" t="s">
        <v>179</v>
      </c>
      <c r="D7" s="2">
        <v>2</v>
      </c>
      <c r="E7" s="1" t="s">
        <v>7</v>
      </c>
      <c r="F7" s="12">
        <v>0</v>
      </c>
      <c r="G7" s="4">
        <f>F7*D7</f>
        <v>0</v>
      </c>
    </row>
    <row r="8" spans="1:7" x14ac:dyDescent="0.25">
      <c r="A8" s="1" t="s">
        <v>55</v>
      </c>
      <c r="B8" s="1" t="s">
        <v>60</v>
      </c>
      <c r="C8" s="1" t="s">
        <v>179</v>
      </c>
      <c r="D8" s="2">
        <v>2</v>
      </c>
      <c r="E8" s="1" t="s">
        <v>7</v>
      </c>
      <c r="F8" s="12">
        <v>0</v>
      </c>
      <c r="G8" s="4">
        <f>F8*D8</f>
        <v>0</v>
      </c>
    </row>
    <row r="9" spans="1:7" x14ac:dyDescent="0.25">
      <c r="A9" s="5" t="s">
        <v>112</v>
      </c>
      <c r="B9" s="1"/>
      <c r="C9" s="1"/>
      <c r="D9" s="2"/>
      <c r="E9" s="1"/>
      <c r="F9" s="3"/>
      <c r="G9" s="4"/>
    </row>
    <row r="10" spans="1:7" x14ac:dyDescent="0.25">
      <c r="A10" s="1" t="s">
        <v>155</v>
      </c>
      <c r="B10" s="1" t="s">
        <v>154</v>
      </c>
      <c r="C10" s="1" t="s">
        <v>278</v>
      </c>
      <c r="D10" s="2">
        <v>27</v>
      </c>
      <c r="E10" s="1" t="s">
        <v>7</v>
      </c>
      <c r="F10" s="12">
        <v>0</v>
      </c>
      <c r="G10" s="4">
        <f>F10*D10</f>
        <v>0</v>
      </c>
    </row>
    <row r="11" spans="1:7" x14ac:dyDescent="0.25">
      <c r="A11" s="1" t="s">
        <v>156</v>
      </c>
      <c r="B11" s="1" t="s">
        <v>157</v>
      </c>
      <c r="C11" s="1"/>
      <c r="D11" s="2">
        <v>1</v>
      </c>
      <c r="E11" s="1" t="s">
        <v>7</v>
      </c>
      <c r="F11" s="12">
        <v>0</v>
      </c>
      <c r="G11" s="4">
        <f>F11*D11</f>
        <v>0</v>
      </c>
    </row>
    <row r="12" spans="1:7" x14ac:dyDescent="0.25">
      <c r="A12" s="5" t="s">
        <v>113</v>
      </c>
      <c r="B12" s="1"/>
      <c r="C12" s="1"/>
      <c r="D12" s="2"/>
      <c r="E12" s="1"/>
      <c r="F12" s="2"/>
      <c r="G12" s="4"/>
    </row>
    <row r="13" spans="1:7" x14ac:dyDescent="0.25">
      <c r="A13" s="1" t="s">
        <v>114</v>
      </c>
      <c r="B13" s="1" t="s">
        <v>180</v>
      </c>
      <c r="C13" s="1" t="s">
        <v>6</v>
      </c>
      <c r="D13" s="2">
        <v>29</v>
      </c>
      <c r="E13" s="1" t="s">
        <v>7</v>
      </c>
      <c r="F13" s="12">
        <v>0</v>
      </c>
      <c r="G13" s="4">
        <f t="shared" ref="G13:G16" si="0">F13*D13</f>
        <v>0</v>
      </c>
    </row>
    <row r="14" spans="1:7" x14ac:dyDescent="0.25">
      <c r="A14" s="1" t="s">
        <v>115</v>
      </c>
      <c r="B14" s="1"/>
      <c r="C14" s="1" t="s">
        <v>158</v>
      </c>
      <c r="D14" s="2">
        <v>98</v>
      </c>
      <c r="E14" s="1" t="s">
        <v>7</v>
      </c>
      <c r="F14" s="12">
        <v>0</v>
      </c>
      <c r="G14" s="4">
        <f t="shared" si="0"/>
        <v>0</v>
      </c>
    </row>
    <row r="15" spans="1:7" x14ac:dyDescent="0.25">
      <c r="A15" s="1" t="s">
        <v>61</v>
      </c>
      <c r="B15" s="1"/>
      <c r="C15" s="1" t="s">
        <v>116</v>
      </c>
      <c r="D15" s="2">
        <v>66</v>
      </c>
      <c r="E15" s="1" t="s">
        <v>7</v>
      </c>
      <c r="F15" s="12">
        <v>0</v>
      </c>
      <c r="G15" s="4">
        <f t="shared" si="0"/>
        <v>0</v>
      </c>
    </row>
    <row r="16" spans="1:7" x14ac:dyDescent="0.25">
      <c r="A16" s="1" t="s">
        <v>117</v>
      </c>
      <c r="B16" s="1" t="s">
        <v>118</v>
      </c>
      <c r="C16" s="1" t="s">
        <v>6</v>
      </c>
      <c r="D16" s="2">
        <v>22</v>
      </c>
      <c r="E16" s="1" t="s">
        <v>7</v>
      </c>
      <c r="F16" s="12">
        <v>0</v>
      </c>
      <c r="G16" s="4">
        <f t="shared" si="0"/>
        <v>0</v>
      </c>
    </row>
    <row r="17" spans="1:7" x14ac:dyDescent="0.25">
      <c r="A17" s="5" t="s">
        <v>119</v>
      </c>
      <c r="B17" s="1"/>
      <c r="C17" s="1"/>
      <c r="D17" s="2"/>
      <c r="E17" s="1"/>
      <c r="F17" s="2"/>
      <c r="G17" s="4"/>
    </row>
    <row r="18" spans="1:7" x14ac:dyDescent="0.25">
      <c r="A18" s="1" t="s">
        <v>181</v>
      </c>
      <c r="B18" s="1" t="s">
        <v>120</v>
      </c>
      <c r="C18" s="1"/>
      <c r="D18" s="2">
        <v>13</v>
      </c>
      <c r="E18" s="1" t="s">
        <v>7</v>
      </c>
      <c r="F18" s="12">
        <v>0</v>
      </c>
      <c r="G18" s="4">
        <f t="shared" ref="G18:G27" si="1">F18*D18</f>
        <v>0</v>
      </c>
    </row>
    <row r="19" spans="1:7" x14ac:dyDescent="0.25">
      <c r="A19" s="1" t="s">
        <v>182</v>
      </c>
      <c r="B19" s="1" t="s">
        <v>183</v>
      </c>
      <c r="C19" s="1" t="s">
        <v>279</v>
      </c>
      <c r="D19" s="2">
        <v>5</v>
      </c>
      <c r="E19" s="1" t="s">
        <v>7</v>
      </c>
      <c r="F19" s="12">
        <v>0</v>
      </c>
      <c r="G19" s="4">
        <f t="shared" si="1"/>
        <v>0</v>
      </c>
    </row>
    <row r="20" spans="1:7" s="23" customFormat="1" x14ac:dyDescent="0.25">
      <c r="A20" s="20" t="s">
        <v>62</v>
      </c>
      <c r="B20" s="20" t="s">
        <v>248</v>
      </c>
      <c r="C20" s="20"/>
      <c r="D20" s="21">
        <v>5</v>
      </c>
      <c r="E20" s="20" t="s">
        <v>7</v>
      </c>
      <c r="F20" s="12">
        <v>0</v>
      </c>
      <c r="G20" s="22">
        <f t="shared" si="1"/>
        <v>0</v>
      </c>
    </row>
    <row r="21" spans="1:7" x14ac:dyDescent="0.25">
      <c r="A21" s="1" t="s">
        <v>124</v>
      </c>
      <c r="B21" s="1" t="s">
        <v>125</v>
      </c>
      <c r="C21" s="1" t="s">
        <v>126</v>
      </c>
      <c r="D21" s="2">
        <v>5</v>
      </c>
      <c r="E21" s="1" t="s">
        <v>7</v>
      </c>
      <c r="F21" s="12">
        <v>0</v>
      </c>
      <c r="G21" s="4">
        <f t="shared" si="1"/>
        <v>0</v>
      </c>
    </row>
    <row r="22" spans="1:7" x14ac:dyDescent="0.25">
      <c r="A22" s="1" t="s">
        <v>127</v>
      </c>
      <c r="B22" s="1" t="s">
        <v>128</v>
      </c>
      <c r="C22" s="1" t="s">
        <v>6</v>
      </c>
      <c r="D22" s="2">
        <v>5</v>
      </c>
      <c r="E22" s="1" t="s">
        <v>7</v>
      </c>
      <c r="F22" s="12">
        <v>0</v>
      </c>
      <c r="G22" s="4">
        <f t="shared" si="1"/>
        <v>0</v>
      </c>
    </row>
    <row r="23" spans="1:7" x14ac:dyDescent="0.25">
      <c r="A23" s="1" t="s">
        <v>129</v>
      </c>
      <c r="B23" s="1" t="s">
        <v>130</v>
      </c>
      <c r="C23" s="13" t="s">
        <v>131</v>
      </c>
      <c r="D23" s="2">
        <v>8</v>
      </c>
      <c r="E23" s="1" t="s">
        <v>7</v>
      </c>
      <c r="F23" s="12">
        <v>0</v>
      </c>
      <c r="G23" s="4">
        <f t="shared" si="1"/>
        <v>0</v>
      </c>
    </row>
    <row r="24" spans="1:7" x14ac:dyDescent="0.25">
      <c r="A24" s="1" t="s">
        <v>184</v>
      </c>
      <c r="B24" s="1" t="s">
        <v>128</v>
      </c>
      <c r="C24" s="1" t="s">
        <v>185</v>
      </c>
      <c r="D24" s="2">
        <v>1</v>
      </c>
      <c r="E24" s="1" t="s">
        <v>7</v>
      </c>
      <c r="F24" s="12">
        <v>0</v>
      </c>
      <c r="G24" s="4">
        <f t="shared" si="1"/>
        <v>0</v>
      </c>
    </row>
    <row r="25" spans="1:7" x14ac:dyDescent="0.25">
      <c r="A25" s="1" t="s">
        <v>280</v>
      </c>
      <c r="B25" s="1" t="s">
        <v>281</v>
      </c>
      <c r="C25" s="1"/>
      <c r="D25" s="2">
        <v>1</v>
      </c>
      <c r="E25" s="1" t="s">
        <v>7</v>
      </c>
      <c r="F25" s="12">
        <v>0</v>
      </c>
      <c r="G25" s="4">
        <f t="shared" ref="G25" si="2">F25*D25</f>
        <v>0</v>
      </c>
    </row>
    <row r="26" spans="1:7" x14ac:dyDescent="0.25">
      <c r="A26" s="1" t="s">
        <v>160</v>
      </c>
      <c r="B26" s="1" t="s">
        <v>161</v>
      </c>
      <c r="C26" s="1" t="s">
        <v>162</v>
      </c>
      <c r="D26" s="2">
        <v>78</v>
      </c>
      <c r="E26" s="1" t="s">
        <v>7</v>
      </c>
      <c r="F26" s="12">
        <v>0</v>
      </c>
      <c r="G26" s="4">
        <f t="shared" si="1"/>
        <v>0</v>
      </c>
    </row>
    <row r="27" spans="1:7" x14ac:dyDescent="0.25">
      <c r="A27" s="1" t="s">
        <v>163</v>
      </c>
      <c r="B27" s="1" t="s">
        <v>164</v>
      </c>
      <c r="C27" s="1"/>
      <c r="D27" s="2">
        <v>90</v>
      </c>
      <c r="E27" s="1" t="s">
        <v>7</v>
      </c>
      <c r="F27" s="12">
        <v>0</v>
      </c>
      <c r="G27" s="4">
        <f t="shared" si="1"/>
        <v>0</v>
      </c>
    </row>
    <row r="28" spans="1:7" x14ac:dyDescent="0.25">
      <c r="A28" s="5" t="s">
        <v>38</v>
      </c>
      <c r="B28" s="1"/>
      <c r="C28" s="1"/>
      <c r="D28" s="2"/>
      <c r="E28" s="1"/>
      <c r="F28" s="2"/>
      <c r="G28" s="4"/>
    </row>
    <row r="29" spans="1:7" x14ac:dyDescent="0.25">
      <c r="A29" s="1" t="s">
        <v>65</v>
      </c>
      <c r="B29" s="1" t="s">
        <v>93</v>
      </c>
      <c r="C29" s="1" t="s">
        <v>6</v>
      </c>
      <c r="D29" s="2">
        <v>900</v>
      </c>
      <c r="E29" s="1" t="s">
        <v>8</v>
      </c>
      <c r="F29" s="12">
        <v>0</v>
      </c>
      <c r="G29" s="4">
        <f t="shared" ref="G29:G39" si="3">F29*D29</f>
        <v>0</v>
      </c>
    </row>
    <row r="30" spans="1:7" x14ac:dyDescent="0.25">
      <c r="A30" s="1" t="s">
        <v>66</v>
      </c>
      <c r="B30" s="1" t="s">
        <v>93</v>
      </c>
      <c r="C30" s="1" t="s">
        <v>6</v>
      </c>
      <c r="D30" s="2">
        <v>1100</v>
      </c>
      <c r="E30" s="1" t="s">
        <v>8</v>
      </c>
      <c r="F30" s="12">
        <v>0</v>
      </c>
      <c r="G30" s="4">
        <f t="shared" si="3"/>
        <v>0</v>
      </c>
    </row>
    <row r="31" spans="1:7" x14ac:dyDescent="0.25">
      <c r="A31" s="1" t="s">
        <v>64</v>
      </c>
      <c r="B31" s="1" t="s">
        <v>93</v>
      </c>
      <c r="C31" s="1" t="s">
        <v>275</v>
      </c>
      <c r="D31" s="2">
        <v>30</v>
      </c>
      <c r="E31" s="1" t="s">
        <v>8</v>
      </c>
      <c r="F31" s="12">
        <v>0</v>
      </c>
      <c r="G31" s="4">
        <f t="shared" si="3"/>
        <v>0</v>
      </c>
    </row>
    <row r="32" spans="1:7" x14ac:dyDescent="0.25">
      <c r="A32" s="1" t="s">
        <v>262</v>
      </c>
      <c r="B32" s="1" t="s">
        <v>93</v>
      </c>
      <c r="C32" s="1" t="s">
        <v>6</v>
      </c>
      <c r="D32" s="2">
        <v>50</v>
      </c>
      <c r="E32" s="1" t="s">
        <v>7</v>
      </c>
      <c r="F32" s="12">
        <v>0</v>
      </c>
      <c r="G32" s="4">
        <f t="shared" si="3"/>
        <v>0</v>
      </c>
    </row>
    <row r="33" spans="1:7" x14ac:dyDescent="0.25">
      <c r="A33" s="1" t="s">
        <v>263</v>
      </c>
      <c r="B33" s="1" t="s">
        <v>93</v>
      </c>
      <c r="C33" s="1" t="s">
        <v>6</v>
      </c>
      <c r="D33" s="2">
        <v>3</v>
      </c>
      <c r="E33" s="1" t="s">
        <v>7</v>
      </c>
      <c r="F33" s="12">
        <v>0</v>
      </c>
      <c r="G33" s="4">
        <f t="shared" si="3"/>
        <v>0</v>
      </c>
    </row>
    <row r="34" spans="1:7" x14ac:dyDescent="0.25">
      <c r="A34" s="1" t="s">
        <v>264</v>
      </c>
      <c r="B34" s="1" t="s">
        <v>258</v>
      </c>
      <c r="C34" s="1"/>
      <c r="D34" s="2">
        <v>98</v>
      </c>
      <c r="E34" s="1" t="s">
        <v>8</v>
      </c>
      <c r="F34" s="12">
        <v>0</v>
      </c>
      <c r="G34" s="4">
        <f t="shared" si="3"/>
        <v>0</v>
      </c>
    </row>
    <row r="35" spans="1:7" x14ac:dyDescent="0.25">
      <c r="A35" s="1" t="s">
        <v>273</v>
      </c>
      <c r="B35" s="13" t="s">
        <v>272</v>
      </c>
      <c r="C35" s="1"/>
      <c r="D35" s="2">
        <v>1075</v>
      </c>
      <c r="E35" s="1" t="s">
        <v>8</v>
      </c>
      <c r="F35" s="12">
        <v>0</v>
      </c>
      <c r="G35" s="4">
        <f t="shared" si="3"/>
        <v>0</v>
      </c>
    </row>
    <row r="36" spans="1:7" x14ac:dyDescent="0.25">
      <c r="A36" s="1" t="s">
        <v>41</v>
      </c>
      <c r="B36" s="1" t="s">
        <v>68</v>
      </c>
      <c r="C36" s="1" t="s">
        <v>6</v>
      </c>
      <c r="D36" s="2">
        <v>1700</v>
      </c>
      <c r="E36" s="1" t="s">
        <v>8</v>
      </c>
      <c r="F36" s="12">
        <v>0</v>
      </c>
      <c r="G36" s="4">
        <f t="shared" si="3"/>
        <v>0</v>
      </c>
    </row>
    <row r="37" spans="1:7" x14ac:dyDescent="0.25">
      <c r="A37" s="1" t="s">
        <v>69</v>
      </c>
      <c r="B37" s="1"/>
      <c r="C37" s="1" t="s">
        <v>186</v>
      </c>
      <c r="D37" s="2">
        <v>115</v>
      </c>
      <c r="E37" s="1" t="s">
        <v>8</v>
      </c>
      <c r="F37" s="12">
        <v>0</v>
      </c>
      <c r="G37" s="4">
        <f t="shared" si="3"/>
        <v>0</v>
      </c>
    </row>
    <row r="38" spans="1:7" x14ac:dyDescent="0.25">
      <c r="A38" s="1" t="s">
        <v>40</v>
      </c>
      <c r="B38" s="1" t="s">
        <v>6</v>
      </c>
      <c r="C38" s="1" t="s">
        <v>6</v>
      </c>
      <c r="D38" s="2">
        <v>295</v>
      </c>
      <c r="E38" s="1" t="s">
        <v>8</v>
      </c>
      <c r="F38" s="12">
        <v>0</v>
      </c>
      <c r="G38" s="4">
        <f t="shared" si="3"/>
        <v>0</v>
      </c>
    </row>
    <row r="39" spans="1:7" x14ac:dyDescent="0.25">
      <c r="A39" s="1" t="s">
        <v>39</v>
      </c>
      <c r="B39" s="1" t="s">
        <v>6</v>
      </c>
      <c r="C39" s="1" t="s">
        <v>6</v>
      </c>
      <c r="D39" s="2">
        <v>390</v>
      </c>
      <c r="E39" s="1" t="s">
        <v>8</v>
      </c>
      <c r="F39" s="12">
        <v>0</v>
      </c>
      <c r="G39" s="4">
        <f t="shared" si="3"/>
        <v>0</v>
      </c>
    </row>
    <row r="40" spans="1:7" x14ac:dyDescent="0.25">
      <c r="A40" s="1" t="s">
        <v>271</v>
      </c>
      <c r="B40" t="s">
        <v>272</v>
      </c>
      <c r="C40" s="1" t="s">
        <v>267</v>
      </c>
      <c r="D40" s="2">
        <v>1075</v>
      </c>
      <c r="E40" s="1" t="s">
        <v>8</v>
      </c>
      <c r="F40" s="12">
        <v>0</v>
      </c>
      <c r="G40" s="4">
        <f t="shared" ref="G40" si="4">F40*D40</f>
        <v>0</v>
      </c>
    </row>
    <row r="41" spans="1:7" x14ac:dyDescent="0.25">
      <c r="A41" s="1" t="s">
        <v>268</v>
      </c>
      <c r="B41" s="1"/>
      <c r="C41" s="1"/>
      <c r="D41" s="2">
        <v>380</v>
      </c>
      <c r="E41" s="1" t="s">
        <v>8</v>
      </c>
      <c r="F41" s="12">
        <v>0</v>
      </c>
      <c r="G41" s="4">
        <f t="shared" ref="G41:G42" si="5">F41*D41</f>
        <v>0</v>
      </c>
    </row>
    <row r="42" spans="1:7" x14ac:dyDescent="0.25">
      <c r="A42" s="1" t="s">
        <v>269</v>
      </c>
      <c r="B42" s="1" t="s">
        <v>270</v>
      </c>
      <c r="C42" s="1"/>
      <c r="D42" s="2">
        <v>500</v>
      </c>
      <c r="E42" s="1" t="s">
        <v>8</v>
      </c>
      <c r="F42" s="12">
        <v>0</v>
      </c>
      <c r="G42" s="4">
        <f t="shared" si="5"/>
        <v>0</v>
      </c>
    </row>
    <row r="43" spans="1:7" x14ac:dyDescent="0.25">
      <c r="A43" s="5" t="s">
        <v>9</v>
      </c>
      <c r="B43" s="1"/>
      <c r="C43" s="1"/>
      <c r="D43" s="2"/>
      <c r="E43" s="1"/>
      <c r="F43" s="12"/>
      <c r="G43" s="4"/>
    </row>
    <row r="44" spans="1:7" x14ac:dyDescent="0.25">
      <c r="A44" s="1" t="s">
        <v>10</v>
      </c>
      <c r="B44" s="1" t="s">
        <v>132</v>
      </c>
      <c r="C44" s="1" t="s">
        <v>6</v>
      </c>
      <c r="D44" s="27">
        <v>225</v>
      </c>
      <c r="E44" s="1" t="s">
        <v>7</v>
      </c>
      <c r="F44" s="12">
        <v>0</v>
      </c>
      <c r="G44" s="4">
        <f t="shared" ref="G44:G52" si="6">F44*D44</f>
        <v>0</v>
      </c>
    </row>
    <row r="45" spans="1:7" x14ac:dyDescent="0.25">
      <c r="A45" s="1" t="s">
        <v>10</v>
      </c>
      <c r="B45" s="1" t="s">
        <v>133</v>
      </c>
      <c r="C45" s="1"/>
      <c r="D45" s="27">
        <v>28</v>
      </c>
      <c r="E45" s="1" t="s">
        <v>7</v>
      </c>
      <c r="F45" s="12">
        <v>0</v>
      </c>
      <c r="G45" s="4">
        <f t="shared" si="6"/>
        <v>0</v>
      </c>
    </row>
    <row r="46" spans="1:7" x14ac:dyDescent="0.25">
      <c r="A46" s="1" t="s">
        <v>134</v>
      </c>
      <c r="B46" s="1" t="s">
        <v>135</v>
      </c>
      <c r="C46" s="1" t="s">
        <v>6</v>
      </c>
      <c r="D46" s="27">
        <v>85</v>
      </c>
      <c r="E46" s="1" t="s">
        <v>7</v>
      </c>
      <c r="F46" s="12">
        <v>0</v>
      </c>
      <c r="G46" s="4">
        <f t="shared" si="6"/>
        <v>0</v>
      </c>
    </row>
    <row r="47" spans="1:7" x14ac:dyDescent="0.25">
      <c r="A47" s="1" t="s">
        <v>136</v>
      </c>
      <c r="B47" s="25" t="s">
        <v>137</v>
      </c>
      <c r="C47" s="1" t="s">
        <v>138</v>
      </c>
      <c r="D47" s="27">
        <v>140</v>
      </c>
      <c r="E47" s="1" t="s">
        <v>7</v>
      </c>
      <c r="F47" s="12">
        <v>0</v>
      </c>
      <c r="G47" s="4">
        <f t="shared" si="6"/>
        <v>0</v>
      </c>
    </row>
    <row r="48" spans="1:7" x14ac:dyDescent="0.25">
      <c r="A48" s="1" t="s">
        <v>139</v>
      </c>
      <c r="B48" s="1" t="s">
        <v>70</v>
      </c>
      <c r="C48" s="1"/>
      <c r="D48" s="27">
        <v>88</v>
      </c>
      <c r="E48" s="1" t="s">
        <v>7</v>
      </c>
      <c r="F48" s="12">
        <v>0</v>
      </c>
      <c r="G48" s="4">
        <f t="shared" si="6"/>
        <v>0</v>
      </c>
    </row>
    <row r="49" spans="1:7" x14ac:dyDescent="0.25">
      <c r="A49" s="1" t="s">
        <v>37</v>
      </c>
      <c r="B49" s="1" t="s">
        <v>71</v>
      </c>
      <c r="C49" s="1" t="s">
        <v>6</v>
      </c>
      <c r="D49" s="27">
        <v>88</v>
      </c>
      <c r="E49" s="1" t="s">
        <v>7</v>
      </c>
      <c r="F49" s="12">
        <v>0</v>
      </c>
      <c r="G49" s="4">
        <f t="shared" si="6"/>
        <v>0</v>
      </c>
    </row>
    <row r="50" spans="1:7" x14ac:dyDescent="0.25">
      <c r="A50" s="1" t="s">
        <v>187</v>
      </c>
      <c r="B50" s="1"/>
      <c r="C50" s="1" t="s">
        <v>188</v>
      </c>
      <c r="D50" s="27">
        <v>88</v>
      </c>
      <c r="E50" s="1" t="s">
        <v>7</v>
      </c>
      <c r="F50" s="12">
        <v>0</v>
      </c>
      <c r="G50" s="4">
        <f t="shared" si="6"/>
        <v>0</v>
      </c>
    </row>
    <row r="51" spans="1:7" x14ac:dyDescent="0.25">
      <c r="A51" s="1" t="s">
        <v>173</v>
      </c>
      <c r="B51" s="1" t="s">
        <v>176</v>
      </c>
      <c r="C51" s="1"/>
      <c r="D51" s="2">
        <v>2</v>
      </c>
      <c r="E51" s="1" t="s">
        <v>7</v>
      </c>
      <c r="F51" s="12">
        <v>0</v>
      </c>
      <c r="G51" s="4">
        <f t="shared" si="6"/>
        <v>0</v>
      </c>
    </row>
    <row r="52" spans="1:7" x14ac:dyDescent="0.25">
      <c r="A52" s="1" t="s">
        <v>11</v>
      </c>
      <c r="B52" s="1" t="s">
        <v>56</v>
      </c>
      <c r="C52" s="1" t="s">
        <v>13</v>
      </c>
      <c r="D52" s="2">
        <v>1</v>
      </c>
      <c r="E52" s="1" t="s">
        <v>14</v>
      </c>
      <c r="F52" s="12">
        <v>0</v>
      </c>
      <c r="G52" s="4">
        <f t="shared" si="6"/>
        <v>0</v>
      </c>
    </row>
    <row r="53" spans="1:7" x14ac:dyDescent="0.25">
      <c r="A53" s="5" t="s">
        <v>34</v>
      </c>
      <c r="B53" s="1"/>
      <c r="C53" s="1"/>
      <c r="D53" s="2"/>
      <c r="E53" s="1"/>
      <c r="F53" s="3"/>
      <c r="G53" s="4"/>
    </row>
    <row r="54" spans="1:7" x14ac:dyDescent="0.25">
      <c r="A54" s="1" t="s">
        <v>189</v>
      </c>
      <c r="B54" s="1"/>
      <c r="C54" s="1" t="s">
        <v>282</v>
      </c>
      <c r="D54" s="2">
        <v>2000</v>
      </c>
      <c r="E54" s="1" t="s">
        <v>8</v>
      </c>
      <c r="F54" s="12">
        <v>0</v>
      </c>
      <c r="G54" s="4">
        <f>F54*D54</f>
        <v>0</v>
      </c>
    </row>
    <row r="55" spans="1:7" x14ac:dyDescent="0.25">
      <c r="A55" s="1" t="s">
        <v>36</v>
      </c>
      <c r="B55" s="1" t="s">
        <v>6</v>
      </c>
      <c r="C55" s="1" t="s">
        <v>283</v>
      </c>
      <c r="D55" s="2">
        <v>128</v>
      </c>
      <c r="E55" s="1" t="s">
        <v>8</v>
      </c>
      <c r="F55" s="12">
        <v>0</v>
      </c>
      <c r="G55" s="4">
        <f>F55*D55</f>
        <v>0</v>
      </c>
    </row>
    <row r="56" spans="1:7" x14ac:dyDescent="0.25">
      <c r="A56" s="1" t="s">
        <v>103</v>
      </c>
      <c r="B56" s="1"/>
      <c r="C56" s="1" t="s">
        <v>274</v>
      </c>
      <c r="D56" s="2">
        <f>D35+D36+D37+D38+D39+D40+D41+D42</f>
        <v>5530</v>
      </c>
      <c r="E56" s="1" t="s">
        <v>8</v>
      </c>
      <c r="F56" s="12">
        <v>0</v>
      </c>
      <c r="G56" s="4">
        <f>F56*D56</f>
        <v>0</v>
      </c>
    </row>
    <row r="57" spans="1:7" x14ac:dyDescent="0.25">
      <c r="A57" s="1" t="s">
        <v>35</v>
      </c>
      <c r="B57" s="1" t="s">
        <v>6</v>
      </c>
      <c r="C57" s="1" t="s">
        <v>6</v>
      </c>
      <c r="D57" s="2">
        <v>21</v>
      </c>
      <c r="E57" s="1" t="s">
        <v>7</v>
      </c>
      <c r="F57" s="12">
        <v>0</v>
      </c>
      <c r="G57" s="4">
        <f>F57*D57</f>
        <v>0</v>
      </c>
    </row>
    <row r="58" spans="1:7" x14ac:dyDescent="0.25">
      <c r="A58" s="1" t="s">
        <v>170</v>
      </c>
      <c r="B58" s="1" t="s">
        <v>172</v>
      </c>
      <c r="C58" s="1" t="s">
        <v>175</v>
      </c>
      <c r="D58" s="2">
        <v>2</v>
      </c>
      <c r="E58" s="1" t="s">
        <v>14</v>
      </c>
      <c r="F58" s="12">
        <v>0</v>
      </c>
      <c r="G58" s="4">
        <f t="shared" ref="G58" si="7">F58*D58</f>
        <v>0</v>
      </c>
    </row>
    <row r="59" spans="1:7" x14ac:dyDescent="0.25">
      <c r="A59" s="5" t="s">
        <v>140</v>
      </c>
      <c r="B59" s="1"/>
      <c r="C59" s="1"/>
      <c r="D59" s="2"/>
      <c r="E59" s="1"/>
      <c r="F59" s="12"/>
      <c r="G59" s="4"/>
    </row>
    <row r="60" spans="1:7" x14ac:dyDescent="0.25">
      <c r="A60" s="1" t="s">
        <v>141</v>
      </c>
      <c r="B60" s="1"/>
      <c r="C60" s="1"/>
      <c r="D60" s="2">
        <v>1</v>
      </c>
      <c r="E60" s="1" t="s">
        <v>14</v>
      </c>
      <c r="F60" s="12">
        <v>0</v>
      </c>
      <c r="G60" s="4">
        <f>F60*D60</f>
        <v>0</v>
      </c>
    </row>
    <row r="61" spans="1:7" x14ac:dyDescent="0.25">
      <c r="A61" s="1" t="s">
        <v>142</v>
      </c>
      <c r="B61" s="1"/>
      <c r="C61" s="1"/>
      <c r="D61" s="2">
        <v>1</v>
      </c>
      <c r="E61" s="1" t="s">
        <v>14</v>
      </c>
      <c r="F61" s="12">
        <v>0</v>
      </c>
      <c r="G61" s="4">
        <f>F61*D61</f>
        <v>0</v>
      </c>
    </row>
    <row r="62" spans="1:7" x14ac:dyDescent="0.25">
      <c r="A62" s="1" t="s">
        <v>149</v>
      </c>
      <c r="B62" s="1" t="s">
        <v>151</v>
      </c>
      <c r="C62" s="1"/>
      <c r="D62" s="2">
        <v>1</v>
      </c>
      <c r="E62" s="1" t="s">
        <v>14</v>
      </c>
      <c r="F62" s="12">
        <v>0</v>
      </c>
      <c r="G62" s="4">
        <f>F62*D62</f>
        <v>0</v>
      </c>
    </row>
    <row r="63" spans="1:7" x14ac:dyDescent="0.25">
      <c r="A63" s="1" t="s">
        <v>23</v>
      </c>
      <c r="B63" s="1"/>
      <c r="C63" s="1"/>
      <c r="D63" s="2">
        <v>1</v>
      </c>
      <c r="E63" s="1" t="s">
        <v>14</v>
      </c>
      <c r="F63" s="12">
        <v>0</v>
      </c>
      <c r="G63" s="4">
        <f>F63*D63</f>
        <v>0</v>
      </c>
    </row>
    <row r="64" spans="1:7" x14ac:dyDescent="0.25">
      <c r="A64" s="5" t="s">
        <v>143</v>
      </c>
      <c r="B64" s="1"/>
      <c r="C64" s="1"/>
      <c r="D64" s="2"/>
      <c r="E64" s="1"/>
      <c r="F64" s="12"/>
      <c r="G64" s="4"/>
    </row>
    <row r="65" spans="1:7" x14ac:dyDescent="0.25">
      <c r="A65" s="1" t="s">
        <v>145</v>
      </c>
      <c r="B65" s="1" t="s">
        <v>146</v>
      </c>
      <c r="C65" s="1" t="s">
        <v>144</v>
      </c>
      <c r="D65" s="2">
        <v>1</v>
      </c>
      <c r="E65" s="1" t="s">
        <v>14</v>
      </c>
      <c r="F65" s="12">
        <v>0</v>
      </c>
      <c r="G65" s="4">
        <f>F65*D65</f>
        <v>0</v>
      </c>
    </row>
    <row r="66" spans="1:7" x14ac:dyDescent="0.25">
      <c r="A66" s="1" t="s">
        <v>145</v>
      </c>
      <c r="B66" s="1" t="s">
        <v>147</v>
      </c>
      <c r="C66" s="1" t="s">
        <v>148</v>
      </c>
      <c r="D66" s="2">
        <v>1</v>
      </c>
      <c r="E66" s="1" t="s">
        <v>14</v>
      </c>
      <c r="F66" s="12">
        <v>0</v>
      </c>
      <c r="G66" s="4">
        <f t="shared" ref="G66" si="8">F66*D66</f>
        <v>0</v>
      </c>
    </row>
    <row r="67" spans="1:7" x14ac:dyDescent="0.25">
      <c r="A67" s="1" t="s">
        <v>149</v>
      </c>
      <c r="B67" s="1" t="s">
        <v>150</v>
      </c>
      <c r="C67" s="1"/>
      <c r="D67" s="2">
        <v>1</v>
      </c>
      <c r="E67" s="1" t="s">
        <v>14</v>
      </c>
      <c r="F67" s="12">
        <v>0</v>
      </c>
      <c r="G67" s="4">
        <f>F67*D67</f>
        <v>0</v>
      </c>
    </row>
    <row r="68" spans="1:7" x14ac:dyDescent="0.25">
      <c r="A68" s="5" t="s">
        <v>30</v>
      </c>
      <c r="B68" s="1"/>
      <c r="C68" s="1"/>
      <c r="D68" s="2"/>
      <c r="E68" s="1"/>
      <c r="F68" s="2"/>
      <c r="G68" s="4"/>
    </row>
    <row r="69" spans="1:7" x14ac:dyDescent="0.25">
      <c r="A69" s="1" t="s">
        <v>159</v>
      </c>
      <c r="B69" s="1" t="s">
        <v>6</v>
      </c>
      <c r="C69" s="1" t="s">
        <v>6</v>
      </c>
      <c r="D69" s="2">
        <v>2</v>
      </c>
      <c r="E69" s="1" t="s">
        <v>7</v>
      </c>
      <c r="F69" s="12">
        <v>0</v>
      </c>
      <c r="G69" s="4">
        <f t="shared" ref="G69:G77" si="9">F69*D69</f>
        <v>0</v>
      </c>
    </row>
    <row r="70" spans="1:7" x14ac:dyDescent="0.25">
      <c r="A70" s="1" t="s">
        <v>72</v>
      </c>
      <c r="B70" s="1" t="s">
        <v>6</v>
      </c>
      <c r="C70" s="1" t="s">
        <v>6</v>
      </c>
      <c r="D70" s="2">
        <v>2</v>
      </c>
      <c r="E70" s="1" t="s">
        <v>7</v>
      </c>
      <c r="F70" s="12">
        <v>0</v>
      </c>
      <c r="G70" s="4">
        <f t="shared" si="9"/>
        <v>0</v>
      </c>
    </row>
    <row r="71" spans="1:7" x14ac:dyDescent="0.25">
      <c r="A71" s="1" t="s">
        <v>73</v>
      </c>
      <c r="B71" s="1" t="s">
        <v>6</v>
      </c>
      <c r="C71" s="1" t="s">
        <v>190</v>
      </c>
      <c r="D71" s="2">
        <v>25</v>
      </c>
      <c r="E71" s="1" t="s">
        <v>7</v>
      </c>
      <c r="F71" s="12">
        <v>0</v>
      </c>
      <c r="G71" s="4">
        <f t="shared" si="9"/>
        <v>0</v>
      </c>
    </row>
    <row r="72" spans="1:7" x14ac:dyDescent="0.25">
      <c r="A72" s="1" t="s">
        <v>33</v>
      </c>
      <c r="B72" s="1" t="s">
        <v>6</v>
      </c>
      <c r="C72" s="1" t="s">
        <v>6</v>
      </c>
      <c r="D72" s="2">
        <v>29</v>
      </c>
      <c r="E72" s="1" t="s">
        <v>7</v>
      </c>
      <c r="F72" s="12">
        <v>0</v>
      </c>
      <c r="G72" s="4">
        <f t="shared" si="9"/>
        <v>0</v>
      </c>
    </row>
    <row r="73" spans="1:7" x14ac:dyDescent="0.25">
      <c r="A73" s="1" t="s">
        <v>32</v>
      </c>
      <c r="B73" s="1" t="s">
        <v>6</v>
      </c>
      <c r="C73" s="1" t="s">
        <v>6</v>
      </c>
      <c r="D73" s="2">
        <v>164</v>
      </c>
      <c r="E73" s="1" t="s">
        <v>7</v>
      </c>
      <c r="F73" s="12">
        <v>0</v>
      </c>
      <c r="G73" s="4">
        <f t="shared" si="9"/>
        <v>0</v>
      </c>
    </row>
    <row r="74" spans="1:7" x14ac:dyDescent="0.25">
      <c r="A74" s="1" t="s">
        <v>191</v>
      </c>
      <c r="B74" s="1"/>
      <c r="C74" s="1"/>
      <c r="D74" s="2">
        <v>22</v>
      </c>
      <c r="E74" s="1" t="s">
        <v>7</v>
      </c>
      <c r="F74" s="12">
        <v>0</v>
      </c>
      <c r="G74" s="4">
        <f t="shared" si="9"/>
        <v>0</v>
      </c>
    </row>
    <row r="75" spans="1:7" x14ac:dyDescent="0.25">
      <c r="A75" s="1" t="s">
        <v>31</v>
      </c>
      <c r="B75" s="1"/>
      <c r="C75" s="1" t="s">
        <v>192</v>
      </c>
      <c r="D75" s="2">
        <v>228</v>
      </c>
      <c r="E75" s="1" t="s">
        <v>7</v>
      </c>
      <c r="F75" s="12">
        <v>0</v>
      </c>
      <c r="G75" s="4">
        <f t="shared" si="9"/>
        <v>0</v>
      </c>
    </row>
    <row r="76" spans="1:7" x14ac:dyDescent="0.25">
      <c r="A76" s="1" t="s">
        <v>16</v>
      </c>
      <c r="B76" s="1" t="s">
        <v>6</v>
      </c>
      <c r="C76" s="1" t="s">
        <v>6</v>
      </c>
      <c r="D76" s="2">
        <v>36</v>
      </c>
      <c r="E76" s="1" t="s">
        <v>15</v>
      </c>
      <c r="F76" s="12">
        <v>0</v>
      </c>
      <c r="G76" s="4">
        <f t="shared" si="9"/>
        <v>0</v>
      </c>
    </row>
    <row r="77" spans="1:7" x14ac:dyDescent="0.25">
      <c r="A77" s="1" t="s">
        <v>28</v>
      </c>
      <c r="B77" s="1" t="s">
        <v>6</v>
      </c>
      <c r="C77" s="1" t="s">
        <v>6</v>
      </c>
      <c r="D77" s="2">
        <v>14</v>
      </c>
      <c r="E77" s="1" t="s">
        <v>15</v>
      </c>
      <c r="F77" s="12">
        <v>0</v>
      </c>
      <c r="G77" s="4">
        <f t="shared" si="9"/>
        <v>0</v>
      </c>
    </row>
    <row r="78" spans="1:7" x14ac:dyDescent="0.25">
      <c r="A78" s="5" t="s">
        <v>27</v>
      </c>
      <c r="B78" s="1"/>
      <c r="C78" s="1"/>
      <c r="D78" s="2"/>
      <c r="E78" s="1"/>
      <c r="F78" s="3"/>
      <c r="G78" s="4"/>
    </row>
    <row r="79" spans="1:7" x14ac:dyDescent="0.25">
      <c r="A79" s="1" t="s">
        <v>74</v>
      </c>
      <c r="B79" s="1" t="s">
        <v>6</v>
      </c>
      <c r="C79" s="1" t="s">
        <v>6</v>
      </c>
      <c r="D79" s="2">
        <v>15</v>
      </c>
      <c r="E79" s="1" t="s">
        <v>7</v>
      </c>
      <c r="F79" s="12">
        <v>0</v>
      </c>
      <c r="G79" s="4">
        <f t="shared" ref="G79:G85" si="10">F79*D79</f>
        <v>0</v>
      </c>
    </row>
    <row r="80" spans="1:7" x14ac:dyDescent="0.25">
      <c r="A80" s="1" t="s">
        <v>29</v>
      </c>
      <c r="B80" s="1" t="s">
        <v>6</v>
      </c>
      <c r="C80" s="1" t="s">
        <v>6</v>
      </c>
      <c r="D80" s="2">
        <v>5</v>
      </c>
      <c r="E80" s="1" t="s">
        <v>7</v>
      </c>
      <c r="F80" s="12">
        <v>0</v>
      </c>
      <c r="G80" s="4">
        <f t="shared" si="10"/>
        <v>0</v>
      </c>
    </row>
    <row r="81" spans="1:7" x14ac:dyDescent="0.25">
      <c r="A81" s="1" t="s">
        <v>75</v>
      </c>
      <c r="B81" s="1" t="s">
        <v>6</v>
      </c>
      <c r="C81" s="1" t="s">
        <v>6</v>
      </c>
      <c r="D81" s="2">
        <v>13</v>
      </c>
      <c r="E81" s="1" t="s">
        <v>7</v>
      </c>
      <c r="F81" s="12">
        <v>0</v>
      </c>
      <c r="G81" s="4">
        <f t="shared" si="10"/>
        <v>0</v>
      </c>
    </row>
    <row r="82" spans="1:7" x14ac:dyDescent="0.25">
      <c r="A82" s="1" t="s">
        <v>193</v>
      </c>
      <c r="B82" s="1" t="s">
        <v>6</v>
      </c>
      <c r="C82" s="1" t="s">
        <v>6</v>
      </c>
      <c r="D82" s="2">
        <v>1</v>
      </c>
      <c r="E82" s="1" t="s">
        <v>7</v>
      </c>
      <c r="F82" s="12">
        <v>0</v>
      </c>
      <c r="G82" s="4">
        <f t="shared" ref="G82:G83" si="11">F82*D82</f>
        <v>0</v>
      </c>
    </row>
    <row r="83" spans="1:7" x14ac:dyDescent="0.25">
      <c r="A83" s="1" t="s">
        <v>194</v>
      </c>
      <c r="B83" s="1" t="s">
        <v>6</v>
      </c>
      <c r="C83" s="1" t="s">
        <v>6</v>
      </c>
      <c r="D83" s="2">
        <v>78</v>
      </c>
      <c r="E83" s="1" t="s">
        <v>7</v>
      </c>
      <c r="F83" s="12">
        <v>0</v>
      </c>
      <c r="G83" s="4">
        <f t="shared" si="11"/>
        <v>0</v>
      </c>
    </row>
    <row r="84" spans="1:7" x14ac:dyDescent="0.25">
      <c r="A84" s="1" t="s">
        <v>16</v>
      </c>
      <c r="B84" s="1" t="s">
        <v>6</v>
      </c>
      <c r="C84" s="1" t="s">
        <v>6</v>
      </c>
      <c r="D84" s="2">
        <v>14</v>
      </c>
      <c r="E84" s="1" t="s">
        <v>15</v>
      </c>
      <c r="F84" s="12">
        <v>0</v>
      </c>
      <c r="G84" s="4">
        <f t="shared" si="10"/>
        <v>0</v>
      </c>
    </row>
    <row r="85" spans="1:7" x14ac:dyDescent="0.25">
      <c r="A85" s="1" t="s">
        <v>28</v>
      </c>
      <c r="B85" s="1" t="s">
        <v>6</v>
      </c>
      <c r="C85" s="1" t="s">
        <v>6</v>
      </c>
      <c r="D85" s="2">
        <v>10</v>
      </c>
      <c r="E85" s="1" t="s">
        <v>15</v>
      </c>
      <c r="F85" s="12">
        <v>0</v>
      </c>
      <c r="G85" s="4">
        <f t="shared" si="10"/>
        <v>0</v>
      </c>
    </row>
    <row r="86" spans="1:7" x14ac:dyDescent="0.25">
      <c r="A86" s="5" t="s">
        <v>17</v>
      </c>
      <c r="B86" s="1"/>
      <c r="C86" s="1"/>
      <c r="D86" s="2"/>
      <c r="E86" s="1"/>
      <c r="F86" s="3"/>
      <c r="G86" s="4"/>
    </row>
    <row r="87" spans="1:7" x14ac:dyDescent="0.25">
      <c r="A87" s="26" t="s">
        <v>165</v>
      </c>
      <c r="B87" s="1"/>
      <c r="C87" s="1"/>
      <c r="D87" s="2">
        <v>1</v>
      </c>
      <c r="E87" s="1" t="s">
        <v>14</v>
      </c>
      <c r="F87" s="12">
        <v>0</v>
      </c>
      <c r="G87" s="4">
        <f>F87*D87</f>
        <v>0</v>
      </c>
    </row>
    <row r="88" spans="1:7" x14ac:dyDescent="0.25">
      <c r="A88" s="1" t="s">
        <v>26</v>
      </c>
      <c r="B88" s="1" t="s">
        <v>6</v>
      </c>
      <c r="C88" s="1"/>
      <c r="D88" s="2">
        <v>85</v>
      </c>
      <c r="E88" s="1" t="s">
        <v>7</v>
      </c>
      <c r="F88" s="12">
        <v>0</v>
      </c>
      <c r="G88" s="4">
        <f>F88*D88</f>
        <v>0</v>
      </c>
    </row>
    <row r="89" spans="1:7" x14ac:dyDescent="0.25">
      <c r="A89" s="5" t="s">
        <v>19</v>
      </c>
      <c r="B89" s="1"/>
      <c r="C89" s="1"/>
      <c r="D89" s="2"/>
      <c r="E89" s="1"/>
      <c r="F89" s="2"/>
      <c r="G89" s="4"/>
    </row>
    <row r="90" spans="1:7" x14ac:dyDescent="0.25">
      <c r="A90" s="1" t="s">
        <v>18</v>
      </c>
      <c r="B90" s="1" t="s">
        <v>6</v>
      </c>
      <c r="C90" s="1" t="s">
        <v>6</v>
      </c>
      <c r="D90" s="2">
        <v>1</v>
      </c>
      <c r="E90" s="1" t="s">
        <v>14</v>
      </c>
      <c r="F90" s="12">
        <v>0</v>
      </c>
      <c r="G90" s="4">
        <f t="shared" ref="G90:G97" si="12">F90*D90</f>
        <v>0</v>
      </c>
    </row>
    <row r="91" spans="1:7" x14ac:dyDescent="0.25">
      <c r="A91" s="1" t="s">
        <v>20</v>
      </c>
      <c r="B91" s="1" t="s">
        <v>6</v>
      </c>
      <c r="C91" s="1" t="s">
        <v>6</v>
      </c>
      <c r="D91" s="2">
        <v>26</v>
      </c>
      <c r="E91" s="1" t="s">
        <v>15</v>
      </c>
      <c r="F91" s="12">
        <v>0</v>
      </c>
      <c r="G91" s="4">
        <f t="shared" si="12"/>
        <v>0</v>
      </c>
    </row>
    <row r="92" spans="1:7" x14ac:dyDescent="0.25">
      <c r="A92" s="1" t="s">
        <v>21</v>
      </c>
      <c r="B92" s="1" t="s">
        <v>6</v>
      </c>
      <c r="C92" s="1" t="s">
        <v>6</v>
      </c>
      <c r="D92" s="2">
        <v>1</v>
      </c>
      <c r="E92" s="1" t="s">
        <v>14</v>
      </c>
      <c r="F92" s="12">
        <v>0</v>
      </c>
      <c r="G92" s="4">
        <f t="shared" si="12"/>
        <v>0</v>
      </c>
    </row>
    <row r="93" spans="1:7" x14ac:dyDescent="0.25">
      <c r="A93" s="1" t="s">
        <v>22</v>
      </c>
      <c r="B93" s="1" t="s">
        <v>95</v>
      </c>
      <c r="C93" s="1" t="s">
        <v>6</v>
      </c>
      <c r="D93" s="2">
        <v>1</v>
      </c>
      <c r="E93" s="1" t="s">
        <v>14</v>
      </c>
      <c r="F93" s="12">
        <v>0</v>
      </c>
      <c r="G93" s="4">
        <f t="shared" si="12"/>
        <v>0</v>
      </c>
    </row>
    <row r="94" spans="1:7" x14ac:dyDescent="0.25">
      <c r="A94" s="1" t="s">
        <v>76</v>
      </c>
      <c r="B94" s="1" t="s">
        <v>171</v>
      </c>
      <c r="C94" s="1" t="s">
        <v>6</v>
      </c>
      <c r="D94" s="2">
        <v>1</v>
      </c>
      <c r="E94" s="1" t="s">
        <v>14</v>
      </c>
      <c r="F94" s="12">
        <v>0</v>
      </c>
      <c r="G94" s="4">
        <f t="shared" si="12"/>
        <v>0</v>
      </c>
    </row>
    <row r="95" spans="1:7" x14ac:dyDescent="0.25">
      <c r="A95" s="1" t="s">
        <v>23</v>
      </c>
      <c r="B95" s="1" t="s">
        <v>6</v>
      </c>
      <c r="C95" s="1" t="s">
        <v>6</v>
      </c>
      <c r="D95" s="2">
        <v>1</v>
      </c>
      <c r="E95" s="1" t="s">
        <v>14</v>
      </c>
      <c r="F95" s="12">
        <v>0</v>
      </c>
      <c r="G95" s="4">
        <f t="shared" si="12"/>
        <v>0</v>
      </c>
    </row>
    <row r="96" spans="1:7" x14ac:dyDescent="0.25">
      <c r="A96" s="1" t="s">
        <v>24</v>
      </c>
      <c r="B96" s="1" t="s">
        <v>6</v>
      </c>
      <c r="C96" s="1" t="s">
        <v>152</v>
      </c>
      <c r="D96" s="2">
        <v>2</v>
      </c>
      <c r="E96" s="1" t="s">
        <v>14</v>
      </c>
      <c r="F96" s="12">
        <v>0</v>
      </c>
      <c r="G96" s="4">
        <f t="shared" si="12"/>
        <v>0</v>
      </c>
    </row>
    <row r="97" spans="1:7" x14ac:dyDescent="0.25">
      <c r="A97" s="1" t="s">
        <v>25</v>
      </c>
      <c r="B97" s="1" t="s">
        <v>57</v>
      </c>
      <c r="C97" s="1"/>
      <c r="D97" s="2">
        <v>1</v>
      </c>
      <c r="E97" s="1" t="s">
        <v>14</v>
      </c>
      <c r="F97" s="12">
        <v>0</v>
      </c>
      <c r="G97" s="4">
        <f t="shared" si="12"/>
        <v>0</v>
      </c>
    </row>
    <row r="98" spans="1:7" ht="21.75" customHeight="1" x14ac:dyDescent="0.25">
      <c r="A98" s="7" t="s">
        <v>105</v>
      </c>
      <c r="B98" s="8"/>
      <c r="C98" s="8"/>
      <c r="D98" s="8"/>
      <c r="E98" s="8"/>
      <c r="F98" s="8"/>
      <c r="G98" s="9">
        <f>SUM(G4:G97)</f>
        <v>0</v>
      </c>
    </row>
    <row r="99" spans="1:7" hidden="1" x14ac:dyDescent="0.25"/>
    <row r="100" spans="1:7" hidden="1" x14ac:dyDescent="0.25"/>
    <row r="101" spans="1:7" hidden="1" x14ac:dyDescent="0.25"/>
    <row r="102" spans="1:7" hidden="1" x14ac:dyDescent="0.25"/>
    <row r="103" spans="1:7" hidden="1" x14ac:dyDescent="0.25"/>
    <row r="104" spans="1:7" hidden="1" x14ac:dyDescent="0.25"/>
    <row r="105" spans="1:7" hidden="1" x14ac:dyDescent="0.25"/>
    <row r="106" spans="1:7" hidden="1" x14ac:dyDescent="0.25"/>
    <row r="107" spans="1:7" hidden="1" x14ac:dyDescent="0.25"/>
    <row r="108" spans="1:7" hidden="1" x14ac:dyDescent="0.25"/>
    <row r="109" spans="1:7" hidden="1" x14ac:dyDescent="0.25"/>
    <row r="110" spans="1:7" hidden="1" x14ac:dyDescent="0.25"/>
    <row r="111" spans="1:7" hidden="1" x14ac:dyDescent="0.25"/>
    <row r="112" spans="1:7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9"/>
  <sheetViews>
    <sheetView tabSelected="1" topLeftCell="A79" zoomScaleNormal="100" workbookViewId="0">
      <selection activeCell="B105" sqref="B105"/>
    </sheetView>
  </sheetViews>
  <sheetFormatPr defaultColWidth="0" defaultRowHeight="15" zeroHeight="1" x14ac:dyDescent="0.25"/>
  <cols>
    <col min="1" max="1" width="58.140625" bestFit="1" customWidth="1"/>
    <col min="2" max="2" width="41.42578125" bestFit="1" customWidth="1"/>
    <col min="3" max="3" width="92.28515625" bestFit="1" customWidth="1"/>
    <col min="4" max="4" width="9.140625" customWidth="1"/>
    <col min="5" max="5" width="4.42578125" bestFit="1" customWidth="1"/>
    <col min="6" max="6" width="10.7109375" bestFit="1" customWidth="1"/>
    <col min="7" max="7" width="14.5703125" customWidth="1"/>
    <col min="8" max="16383" width="9.140625" hidden="1"/>
    <col min="16384" max="16384" width="0.140625" customWidth="1"/>
  </cols>
  <sheetData>
    <row r="1" spans="1:7" ht="36" customHeight="1" x14ac:dyDescent="0.25">
      <c r="A1" s="42" t="s">
        <v>97</v>
      </c>
      <c r="B1" s="43"/>
      <c r="C1" s="43"/>
      <c r="D1" s="43"/>
      <c r="E1" s="43"/>
      <c r="F1" s="43"/>
      <c r="G1" s="44"/>
    </row>
    <row r="2" spans="1:7" ht="212.25" customHeight="1" x14ac:dyDescent="0.25">
      <c r="A2" s="36" t="s">
        <v>306</v>
      </c>
      <c r="B2" s="37"/>
      <c r="C2" s="37"/>
      <c r="D2" s="37"/>
      <c r="E2" s="37"/>
      <c r="F2" s="37"/>
      <c r="G2" s="38"/>
    </row>
    <row r="3" spans="1:7" x14ac:dyDescent="0.25">
      <c r="A3" s="6" t="s">
        <v>0</v>
      </c>
      <c r="B3" s="6" t="s">
        <v>1</v>
      </c>
      <c r="C3" s="6" t="s">
        <v>54</v>
      </c>
      <c r="D3" s="6" t="s">
        <v>2</v>
      </c>
      <c r="E3" s="6" t="s">
        <v>3</v>
      </c>
      <c r="F3" s="6" t="s">
        <v>4</v>
      </c>
      <c r="G3" s="6" t="s">
        <v>5</v>
      </c>
    </row>
    <row r="4" spans="1:7" x14ac:dyDescent="0.25">
      <c r="A4" s="5" t="s">
        <v>42</v>
      </c>
      <c r="B4" s="6"/>
      <c r="C4" s="6"/>
      <c r="D4" s="6"/>
      <c r="E4" s="6"/>
      <c r="F4" s="6"/>
      <c r="G4" s="6"/>
    </row>
    <row r="5" spans="1:7" x14ac:dyDescent="0.25">
      <c r="A5" s="1" t="s">
        <v>195</v>
      </c>
      <c r="B5" s="1" t="s">
        <v>196</v>
      </c>
      <c r="C5" s="1" t="s">
        <v>197</v>
      </c>
      <c r="D5" s="2">
        <v>2</v>
      </c>
      <c r="E5" s="1" t="s">
        <v>7</v>
      </c>
      <c r="F5" s="12">
        <v>0</v>
      </c>
      <c r="G5" s="4">
        <f>F5*D5</f>
        <v>0</v>
      </c>
    </row>
    <row r="6" spans="1:7" x14ac:dyDescent="0.25">
      <c r="A6" s="1" t="s">
        <v>277</v>
      </c>
      <c r="B6" s="1"/>
      <c r="C6" s="1"/>
      <c r="D6" s="2">
        <v>2</v>
      </c>
      <c r="E6" s="1" t="s">
        <v>7</v>
      </c>
      <c r="F6" s="12">
        <v>0</v>
      </c>
      <c r="G6" s="4">
        <f>F6*D6</f>
        <v>0</v>
      </c>
    </row>
    <row r="7" spans="1:7" x14ac:dyDescent="0.25">
      <c r="A7" s="28" t="s">
        <v>43</v>
      </c>
      <c r="B7" s="28" t="s">
        <v>6</v>
      </c>
      <c r="C7" s="28"/>
      <c r="D7" s="27">
        <v>4</v>
      </c>
      <c r="E7" s="28" t="s">
        <v>7</v>
      </c>
      <c r="F7" s="29">
        <v>0</v>
      </c>
      <c r="G7" s="30">
        <f t="shared" ref="G7:G105" si="0">F7*D7</f>
        <v>0</v>
      </c>
    </row>
    <row r="8" spans="1:7" x14ac:dyDescent="0.25">
      <c r="A8" s="1" t="s">
        <v>77</v>
      </c>
      <c r="B8" s="1" t="s">
        <v>85</v>
      </c>
      <c r="C8" s="1"/>
      <c r="D8" s="2">
        <v>36</v>
      </c>
      <c r="E8" s="1" t="s">
        <v>7</v>
      </c>
      <c r="F8" s="12">
        <v>0</v>
      </c>
      <c r="G8" s="4">
        <f t="shared" si="0"/>
        <v>0</v>
      </c>
    </row>
    <row r="9" spans="1:7" s="23" customFormat="1" x14ac:dyDescent="0.25">
      <c r="A9" s="20" t="s">
        <v>78</v>
      </c>
      <c r="B9" s="20" t="s">
        <v>307</v>
      </c>
      <c r="C9" s="20"/>
      <c r="D9" s="21">
        <v>2</v>
      </c>
      <c r="E9" s="20" t="s">
        <v>7</v>
      </c>
      <c r="F9" s="12">
        <v>0</v>
      </c>
      <c r="G9" s="22">
        <f t="shared" si="0"/>
        <v>0</v>
      </c>
    </row>
    <row r="10" spans="1:7" x14ac:dyDescent="0.25">
      <c r="A10" s="1" t="s">
        <v>79</v>
      </c>
      <c r="B10" s="1" t="s">
        <v>80</v>
      </c>
      <c r="C10" s="1"/>
      <c r="D10" s="2">
        <v>5</v>
      </c>
      <c r="E10" s="1" t="s">
        <v>7</v>
      </c>
      <c r="F10" s="12">
        <v>0</v>
      </c>
      <c r="G10" s="4">
        <f t="shared" si="0"/>
        <v>0</v>
      </c>
    </row>
    <row r="11" spans="1:7" x14ac:dyDescent="0.25">
      <c r="A11" s="20" t="s">
        <v>291</v>
      </c>
      <c r="B11" s="20" t="s">
        <v>292</v>
      </c>
      <c r="C11" s="20" t="s">
        <v>293</v>
      </c>
      <c r="D11" s="21">
        <v>1</v>
      </c>
      <c r="E11" s="20" t="s">
        <v>7</v>
      </c>
      <c r="F11" s="12">
        <v>0</v>
      </c>
      <c r="G11" s="4">
        <f t="shared" si="0"/>
        <v>0</v>
      </c>
    </row>
    <row r="12" spans="1:7" x14ac:dyDescent="0.25">
      <c r="A12" s="20" t="s">
        <v>294</v>
      </c>
      <c r="B12" s="20"/>
      <c r="C12" s="20" t="s">
        <v>295</v>
      </c>
      <c r="D12" s="21">
        <v>1</v>
      </c>
      <c r="E12" s="20" t="s">
        <v>7</v>
      </c>
      <c r="F12" s="12">
        <v>0</v>
      </c>
      <c r="G12" s="4">
        <f t="shared" si="0"/>
        <v>0</v>
      </c>
    </row>
    <row r="13" spans="1:7" x14ac:dyDescent="0.25">
      <c r="A13" s="20" t="s">
        <v>296</v>
      </c>
      <c r="B13" s="20" t="s">
        <v>297</v>
      </c>
      <c r="C13" s="20" t="s">
        <v>298</v>
      </c>
      <c r="D13" s="21">
        <v>2</v>
      </c>
      <c r="E13" s="20" t="s">
        <v>7</v>
      </c>
      <c r="F13" s="12">
        <v>0</v>
      </c>
      <c r="G13" s="4">
        <f t="shared" si="0"/>
        <v>0</v>
      </c>
    </row>
    <row r="14" spans="1:7" x14ac:dyDescent="0.25">
      <c r="A14" s="1" t="s">
        <v>201</v>
      </c>
      <c r="B14" s="1" t="s">
        <v>202</v>
      </c>
      <c r="C14" s="1" t="s">
        <v>211</v>
      </c>
      <c r="D14" s="2">
        <v>2</v>
      </c>
      <c r="E14" s="1" t="s">
        <v>7</v>
      </c>
      <c r="F14" s="12">
        <v>0</v>
      </c>
      <c r="G14" s="4">
        <f t="shared" ref="G14:G18" si="1">F14*D14</f>
        <v>0</v>
      </c>
    </row>
    <row r="15" spans="1:7" x14ac:dyDescent="0.25">
      <c r="A15" s="1" t="s">
        <v>203</v>
      </c>
      <c r="B15" s="1" t="s">
        <v>204</v>
      </c>
      <c r="C15" s="1" t="s">
        <v>211</v>
      </c>
      <c r="D15" s="2">
        <v>24</v>
      </c>
      <c r="E15" s="1" t="s">
        <v>7</v>
      </c>
      <c r="F15" s="12">
        <v>0</v>
      </c>
      <c r="G15" s="4">
        <f t="shared" si="1"/>
        <v>0</v>
      </c>
    </row>
    <row r="16" spans="1:7" x14ac:dyDescent="0.25">
      <c r="A16" s="1" t="s">
        <v>205</v>
      </c>
      <c r="B16" s="1" t="s">
        <v>206</v>
      </c>
      <c r="C16" s="1" t="s">
        <v>211</v>
      </c>
      <c r="D16" s="2">
        <v>48</v>
      </c>
      <c r="E16" s="1" t="s">
        <v>7</v>
      </c>
      <c r="F16" s="12">
        <v>0</v>
      </c>
      <c r="G16" s="4">
        <f t="shared" si="1"/>
        <v>0</v>
      </c>
    </row>
    <row r="17" spans="1:7" x14ac:dyDescent="0.25">
      <c r="A17" s="1" t="s">
        <v>207</v>
      </c>
      <c r="B17" s="1" t="s">
        <v>208</v>
      </c>
      <c r="C17" s="1" t="s">
        <v>211</v>
      </c>
      <c r="D17" s="2">
        <v>48</v>
      </c>
      <c r="E17" s="1" t="s">
        <v>7</v>
      </c>
      <c r="F17" s="12">
        <v>0</v>
      </c>
      <c r="G17" s="4">
        <f t="shared" si="1"/>
        <v>0</v>
      </c>
    </row>
    <row r="18" spans="1:7" x14ac:dyDescent="0.25">
      <c r="A18" s="1" t="s">
        <v>209</v>
      </c>
      <c r="B18" s="1" t="s">
        <v>210</v>
      </c>
      <c r="C18" s="1" t="s">
        <v>211</v>
      </c>
      <c r="D18" s="2">
        <v>2</v>
      </c>
      <c r="E18" s="1" t="s">
        <v>7</v>
      </c>
      <c r="F18" s="12">
        <v>0</v>
      </c>
      <c r="G18" s="4">
        <f t="shared" si="1"/>
        <v>0</v>
      </c>
    </row>
    <row r="19" spans="1:7" x14ac:dyDescent="0.25">
      <c r="A19" s="1" t="s">
        <v>198</v>
      </c>
      <c r="B19" s="1" t="s">
        <v>200</v>
      </c>
      <c r="C19" s="1" t="s">
        <v>199</v>
      </c>
      <c r="D19" s="2">
        <v>864</v>
      </c>
      <c r="E19" s="1" t="s">
        <v>7</v>
      </c>
      <c r="F19" s="12">
        <v>0</v>
      </c>
      <c r="G19" s="4">
        <f t="shared" ref="G19" si="2">F19*D19</f>
        <v>0</v>
      </c>
    </row>
    <row r="20" spans="1:7" x14ac:dyDescent="0.25">
      <c r="A20" s="5" t="s">
        <v>166</v>
      </c>
      <c r="B20" s="1"/>
      <c r="C20" s="31"/>
      <c r="D20" s="2"/>
      <c r="E20" s="1"/>
      <c r="F20" s="2"/>
      <c r="G20" s="4"/>
    </row>
    <row r="21" spans="1:7" x14ac:dyDescent="0.25">
      <c r="A21" s="20" t="s">
        <v>108</v>
      </c>
      <c r="B21" s="20" t="s">
        <v>107</v>
      </c>
      <c r="C21" s="33" t="s">
        <v>213</v>
      </c>
      <c r="D21" s="21">
        <v>0</v>
      </c>
      <c r="E21" s="20" t="s">
        <v>7</v>
      </c>
      <c r="F21" s="12">
        <v>0</v>
      </c>
      <c r="G21" s="22">
        <f t="shared" ref="G21" si="3">F21*D21</f>
        <v>0</v>
      </c>
    </row>
    <row r="22" spans="1:7" x14ac:dyDescent="0.25">
      <c r="A22" s="20" t="s">
        <v>109</v>
      </c>
      <c r="B22" s="20" t="s">
        <v>110</v>
      </c>
      <c r="C22" s="33" t="s">
        <v>213</v>
      </c>
      <c r="D22" s="21">
        <v>0</v>
      </c>
      <c r="E22" s="20" t="s">
        <v>7</v>
      </c>
      <c r="F22" s="12">
        <v>0</v>
      </c>
      <c r="G22" s="22">
        <f t="shared" ref="G22" si="4">F22*D22</f>
        <v>0</v>
      </c>
    </row>
    <row r="23" spans="1:7" x14ac:dyDescent="0.25">
      <c r="A23" s="28" t="s">
        <v>212</v>
      </c>
      <c r="B23" s="28" t="s">
        <v>289</v>
      </c>
      <c r="C23" s="33" t="s">
        <v>213</v>
      </c>
      <c r="D23" s="27">
        <v>1</v>
      </c>
      <c r="E23" s="28" t="s">
        <v>7</v>
      </c>
      <c r="F23" s="29">
        <v>0</v>
      </c>
      <c r="G23" s="30">
        <f t="shared" ref="G23" si="5">F23*D23</f>
        <v>0</v>
      </c>
    </row>
    <row r="24" spans="1:7" x14ac:dyDescent="0.25">
      <c r="A24" s="5" t="s">
        <v>167</v>
      </c>
      <c r="B24" s="1"/>
      <c r="C24" s="32"/>
      <c r="D24" s="2"/>
      <c r="E24" s="1"/>
      <c r="F24" s="2"/>
      <c r="G24" s="4"/>
    </row>
    <row r="25" spans="1:7" x14ac:dyDescent="0.25">
      <c r="A25" s="1" t="s">
        <v>82</v>
      </c>
      <c r="B25" s="1" t="s">
        <v>81</v>
      </c>
      <c r="C25" s="1" t="s">
        <v>224</v>
      </c>
      <c r="D25" s="2">
        <v>87</v>
      </c>
      <c r="E25" s="1" t="s">
        <v>7</v>
      </c>
      <c r="F25" s="12">
        <v>0</v>
      </c>
      <c r="G25" s="4">
        <f t="shared" si="0"/>
        <v>0</v>
      </c>
    </row>
    <row r="26" spans="1:7" x14ac:dyDescent="0.25">
      <c r="A26" s="1" t="s">
        <v>221</v>
      </c>
      <c r="B26" s="1" t="s">
        <v>81</v>
      </c>
      <c r="C26" s="1" t="s">
        <v>222</v>
      </c>
      <c r="D26" s="2">
        <v>17</v>
      </c>
      <c r="E26" s="1" t="s">
        <v>7</v>
      </c>
      <c r="F26" s="12">
        <v>0</v>
      </c>
      <c r="G26" s="4">
        <f t="shared" ref="G26" si="6">F26*D26</f>
        <v>0</v>
      </c>
    </row>
    <row r="27" spans="1:7" x14ac:dyDescent="0.25">
      <c r="A27" s="1" t="s">
        <v>83</v>
      </c>
      <c r="B27" s="1" t="s">
        <v>81</v>
      </c>
      <c r="C27" s="14" t="s">
        <v>223</v>
      </c>
      <c r="D27" s="2">
        <v>544</v>
      </c>
      <c r="E27" s="1" t="s">
        <v>7</v>
      </c>
      <c r="F27" s="12">
        <v>0</v>
      </c>
      <c r="G27" s="4">
        <f t="shared" si="0"/>
        <v>0</v>
      </c>
    </row>
    <row r="28" spans="1:7" x14ac:dyDescent="0.25">
      <c r="A28" s="1" t="s">
        <v>225</v>
      </c>
      <c r="B28" s="1" t="s">
        <v>81</v>
      </c>
      <c r="C28" t="s">
        <v>234</v>
      </c>
      <c r="D28" s="2">
        <v>36</v>
      </c>
      <c r="E28" s="1" t="s">
        <v>7</v>
      </c>
      <c r="F28" s="12">
        <v>0</v>
      </c>
      <c r="G28" s="4">
        <f t="shared" si="0"/>
        <v>0</v>
      </c>
    </row>
    <row r="29" spans="1:7" x14ac:dyDescent="0.25">
      <c r="A29" s="1" t="s">
        <v>226</v>
      </c>
      <c r="B29" s="1" t="s">
        <v>227</v>
      </c>
      <c r="C29" s="1" t="s">
        <v>228</v>
      </c>
      <c r="D29" s="2">
        <v>20</v>
      </c>
      <c r="E29" s="1" t="s">
        <v>7</v>
      </c>
      <c r="F29" s="12">
        <v>0</v>
      </c>
      <c r="G29" s="4">
        <f t="shared" ref="G29" si="7">F29*D29</f>
        <v>0</v>
      </c>
    </row>
    <row r="30" spans="1:7" x14ac:dyDescent="0.25">
      <c r="A30" s="5" t="s">
        <v>168</v>
      </c>
      <c r="B30" s="1"/>
      <c r="C30" s="1"/>
      <c r="D30" s="2"/>
      <c r="E30" s="1"/>
      <c r="F30" s="2"/>
      <c r="G30" s="4"/>
    </row>
    <row r="31" spans="1:7" x14ac:dyDescent="0.25">
      <c r="A31" s="1" t="s">
        <v>218</v>
      </c>
      <c r="B31" s="1" t="s">
        <v>217</v>
      </c>
      <c r="C31" s="1"/>
      <c r="D31" s="2">
        <v>12</v>
      </c>
      <c r="E31" s="1" t="s">
        <v>7</v>
      </c>
      <c r="F31" s="12">
        <v>0</v>
      </c>
      <c r="G31" s="4">
        <f t="shared" si="0"/>
        <v>0</v>
      </c>
    </row>
    <row r="32" spans="1:7" x14ac:dyDescent="0.25">
      <c r="A32" s="1" t="s">
        <v>219</v>
      </c>
      <c r="B32" s="1" t="s">
        <v>220</v>
      </c>
      <c r="C32" s="1"/>
      <c r="D32" s="2">
        <v>12</v>
      </c>
      <c r="E32" s="1" t="s">
        <v>7</v>
      </c>
      <c r="F32" s="12">
        <v>0</v>
      </c>
      <c r="G32" s="4">
        <f t="shared" ref="G32" si="8">F32*D32</f>
        <v>0</v>
      </c>
    </row>
    <row r="33" spans="1:7" x14ac:dyDescent="0.25">
      <c r="A33" s="1" t="s">
        <v>290</v>
      </c>
      <c r="B33" s="1"/>
      <c r="C33" s="1"/>
      <c r="D33" s="2">
        <v>60</v>
      </c>
      <c r="E33" s="1" t="s">
        <v>8</v>
      </c>
      <c r="F33" s="12">
        <v>0</v>
      </c>
      <c r="G33" s="4">
        <f t="shared" ref="G33" si="9">F33*D33</f>
        <v>0</v>
      </c>
    </row>
    <row r="34" spans="1:7" x14ac:dyDescent="0.25">
      <c r="A34" s="5" t="s">
        <v>44</v>
      </c>
      <c r="B34" s="1"/>
      <c r="C34" s="1"/>
      <c r="D34" s="2"/>
      <c r="E34" s="1"/>
      <c r="F34" s="2"/>
      <c r="G34" s="4"/>
    </row>
    <row r="35" spans="1:7" x14ac:dyDescent="0.25">
      <c r="A35" s="1" t="s">
        <v>84</v>
      </c>
      <c r="B35" s="1" t="s">
        <v>67</v>
      </c>
      <c r="C35" s="1"/>
      <c r="D35" s="3">
        <v>40500</v>
      </c>
      <c r="E35" s="1" t="s">
        <v>8</v>
      </c>
      <c r="F35" s="12">
        <v>0</v>
      </c>
      <c r="G35" s="4">
        <f t="shared" si="0"/>
        <v>0</v>
      </c>
    </row>
    <row r="36" spans="1:7" x14ac:dyDescent="0.25">
      <c r="A36" s="1" t="s">
        <v>214</v>
      </c>
      <c r="B36" s="1" t="s">
        <v>305</v>
      </c>
      <c r="C36" s="1"/>
      <c r="D36" s="3">
        <v>230</v>
      </c>
      <c r="E36" s="1" t="s">
        <v>8</v>
      </c>
      <c r="F36" s="12">
        <v>0</v>
      </c>
      <c r="G36" s="4">
        <f t="shared" ref="G36" si="10">F36*D36</f>
        <v>0</v>
      </c>
    </row>
    <row r="37" spans="1:7" x14ac:dyDescent="0.25">
      <c r="A37" s="1" t="s">
        <v>215</v>
      </c>
      <c r="B37" s="1" t="s">
        <v>216</v>
      </c>
      <c r="C37" s="1" t="s">
        <v>169</v>
      </c>
      <c r="D37" s="2">
        <v>40</v>
      </c>
      <c r="E37" s="1" t="s">
        <v>8</v>
      </c>
      <c r="F37" s="12">
        <v>0</v>
      </c>
      <c r="G37" s="4">
        <f t="shared" si="0"/>
        <v>0</v>
      </c>
    </row>
    <row r="38" spans="1:7" x14ac:dyDescent="0.25">
      <c r="A38" s="5" t="s">
        <v>9</v>
      </c>
      <c r="B38" s="1"/>
      <c r="C38" s="1"/>
      <c r="D38" s="2"/>
      <c r="E38" s="1"/>
      <c r="F38" s="2"/>
      <c r="G38" s="4"/>
    </row>
    <row r="39" spans="1:7" x14ac:dyDescent="0.25">
      <c r="A39" s="1" t="s">
        <v>249</v>
      </c>
      <c r="B39" s="1" t="s">
        <v>86</v>
      </c>
      <c r="C39" s="1" t="s">
        <v>250</v>
      </c>
      <c r="D39" s="2">
        <v>36</v>
      </c>
      <c r="E39" s="1" t="s">
        <v>8</v>
      </c>
      <c r="F39" s="12">
        <v>0</v>
      </c>
      <c r="G39" s="4">
        <f t="shared" si="0"/>
        <v>0</v>
      </c>
    </row>
    <row r="40" spans="1:7" x14ac:dyDescent="0.25">
      <c r="A40" s="1" t="s">
        <v>251</v>
      </c>
      <c r="B40" s="1" t="s">
        <v>86</v>
      </c>
      <c r="C40" s="1" t="s">
        <v>254</v>
      </c>
      <c r="D40" s="2">
        <v>14</v>
      </c>
      <c r="E40" s="1" t="s">
        <v>8</v>
      </c>
      <c r="F40" s="12">
        <v>0</v>
      </c>
      <c r="G40" s="4">
        <f t="shared" ref="G40" si="11">F40*D40</f>
        <v>0</v>
      </c>
    </row>
    <row r="41" spans="1:7" x14ac:dyDescent="0.25">
      <c r="A41" s="1" t="s">
        <v>88</v>
      </c>
      <c r="B41" s="1" t="s">
        <v>86</v>
      </c>
      <c r="C41" s="1" t="s">
        <v>90</v>
      </c>
      <c r="D41" s="2">
        <v>100</v>
      </c>
      <c r="E41" s="1" t="s">
        <v>7</v>
      </c>
      <c r="F41" s="12">
        <v>0</v>
      </c>
      <c r="G41" s="4">
        <f t="shared" si="0"/>
        <v>0</v>
      </c>
    </row>
    <row r="42" spans="1:7" x14ac:dyDescent="0.25">
      <c r="A42" s="1" t="s">
        <v>87</v>
      </c>
      <c r="B42" s="1" t="s">
        <v>86</v>
      </c>
      <c r="C42" s="1" t="s">
        <v>90</v>
      </c>
      <c r="D42" s="2">
        <v>20</v>
      </c>
      <c r="E42" s="1" t="s">
        <v>7</v>
      </c>
      <c r="F42" s="12">
        <v>0</v>
      </c>
      <c r="G42" s="4">
        <f t="shared" si="0"/>
        <v>0</v>
      </c>
    </row>
    <row r="43" spans="1:7" x14ac:dyDescent="0.25">
      <c r="A43" s="1" t="s">
        <v>89</v>
      </c>
      <c r="B43" s="1" t="s">
        <v>86</v>
      </c>
      <c r="C43" s="1" t="s">
        <v>90</v>
      </c>
      <c r="D43" s="2">
        <v>100</v>
      </c>
      <c r="E43" s="1" t="s">
        <v>7</v>
      </c>
      <c r="F43" s="12">
        <v>0</v>
      </c>
      <c r="G43" s="4">
        <f t="shared" si="0"/>
        <v>0</v>
      </c>
    </row>
    <row r="44" spans="1:7" x14ac:dyDescent="0.25">
      <c r="A44" s="1" t="s">
        <v>252</v>
      </c>
      <c r="B44" s="1" t="s">
        <v>86</v>
      </c>
      <c r="C44" s="1" t="s">
        <v>90</v>
      </c>
      <c r="D44" s="2">
        <v>20</v>
      </c>
      <c r="E44" s="1" t="s">
        <v>7</v>
      </c>
      <c r="F44" s="12">
        <v>0</v>
      </c>
      <c r="G44" s="4">
        <f t="shared" si="0"/>
        <v>0</v>
      </c>
    </row>
    <row r="45" spans="1:7" x14ac:dyDescent="0.25">
      <c r="A45" s="1" t="s">
        <v>253</v>
      </c>
      <c r="B45" s="1" t="s">
        <v>86</v>
      </c>
      <c r="C45" s="1" t="s">
        <v>90</v>
      </c>
      <c r="D45" s="2">
        <v>50</v>
      </c>
      <c r="E45" s="1" t="s">
        <v>7</v>
      </c>
      <c r="F45" s="12">
        <v>0</v>
      </c>
      <c r="G45" s="4">
        <f t="shared" ref="G45" si="12">F45*D45</f>
        <v>0</v>
      </c>
    </row>
    <row r="46" spans="1:7" x14ac:dyDescent="0.25">
      <c r="A46" s="1" t="s">
        <v>255</v>
      </c>
      <c r="B46" s="1" t="s">
        <v>86</v>
      </c>
      <c r="C46" s="1" t="s">
        <v>90</v>
      </c>
      <c r="D46" s="2">
        <v>210</v>
      </c>
      <c r="E46" s="1" t="s">
        <v>7</v>
      </c>
      <c r="F46" s="12">
        <v>0</v>
      </c>
      <c r="G46" s="4">
        <f t="shared" ref="G46:G47" si="13">F46*D46</f>
        <v>0</v>
      </c>
    </row>
    <row r="47" spans="1:7" x14ac:dyDescent="0.25">
      <c r="A47" s="1" t="s">
        <v>285</v>
      </c>
      <c r="B47" s="1" t="s">
        <v>86</v>
      </c>
      <c r="C47" s="1" t="s">
        <v>90</v>
      </c>
      <c r="D47" s="2">
        <v>35</v>
      </c>
      <c r="E47" s="1" t="s">
        <v>7</v>
      </c>
      <c r="F47" s="12">
        <v>0</v>
      </c>
      <c r="G47" s="4">
        <f t="shared" si="13"/>
        <v>0</v>
      </c>
    </row>
    <row r="48" spans="1:7" x14ac:dyDescent="0.25">
      <c r="A48" s="1" t="s">
        <v>256</v>
      </c>
      <c r="B48" s="1"/>
      <c r="C48" s="1" t="s">
        <v>90</v>
      </c>
      <c r="D48" s="2">
        <v>10</v>
      </c>
      <c r="E48" s="1" t="s">
        <v>7</v>
      </c>
      <c r="F48" s="12">
        <v>0</v>
      </c>
      <c r="G48" s="4">
        <f t="shared" ref="G48" si="14">F48*D48</f>
        <v>0</v>
      </c>
    </row>
    <row r="49" spans="1:7" x14ac:dyDescent="0.25">
      <c r="A49" s="1" t="s">
        <v>63</v>
      </c>
      <c r="B49" s="1" t="s">
        <v>93</v>
      </c>
      <c r="C49" s="1" t="s">
        <v>257</v>
      </c>
      <c r="D49" s="2">
        <v>60</v>
      </c>
      <c r="E49" s="1" t="s">
        <v>8</v>
      </c>
      <c r="F49" s="12">
        <v>0</v>
      </c>
      <c r="G49" s="4">
        <f t="shared" si="0"/>
        <v>0</v>
      </c>
    </row>
    <row r="50" spans="1:7" x14ac:dyDescent="0.25">
      <c r="A50" s="1" t="s">
        <v>65</v>
      </c>
      <c r="B50" s="1" t="s">
        <v>93</v>
      </c>
      <c r="C50" s="1"/>
      <c r="D50" s="2">
        <v>90</v>
      </c>
      <c r="E50" s="1" t="s">
        <v>8</v>
      </c>
      <c r="F50" s="12">
        <v>0</v>
      </c>
      <c r="G50" s="4">
        <f t="shared" si="0"/>
        <v>0</v>
      </c>
    </row>
    <row r="51" spans="1:7" x14ac:dyDescent="0.25">
      <c r="A51" s="1" t="s">
        <v>66</v>
      </c>
      <c r="B51" s="1" t="s">
        <v>93</v>
      </c>
      <c r="C51" s="1" t="s">
        <v>6</v>
      </c>
      <c r="D51" s="2">
        <v>150</v>
      </c>
      <c r="E51" s="1" t="s">
        <v>8</v>
      </c>
      <c r="F51" s="12">
        <v>0</v>
      </c>
      <c r="G51" s="4">
        <f t="shared" si="0"/>
        <v>0</v>
      </c>
    </row>
    <row r="52" spans="1:7" x14ac:dyDescent="0.25">
      <c r="A52" s="1" t="s">
        <v>91</v>
      </c>
      <c r="B52" s="1" t="s">
        <v>93</v>
      </c>
      <c r="C52" s="1" t="s">
        <v>6</v>
      </c>
      <c r="D52" s="2">
        <v>100</v>
      </c>
      <c r="E52" s="1" t="s">
        <v>7</v>
      </c>
      <c r="F52" s="12">
        <v>0</v>
      </c>
      <c r="G52" s="4">
        <f t="shared" si="0"/>
        <v>0</v>
      </c>
    </row>
    <row r="53" spans="1:7" x14ac:dyDescent="0.25">
      <c r="A53" s="1" t="s">
        <v>92</v>
      </c>
      <c r="B53" s="1" t="s">
        <v>93</v>
      </c>
      <c r="C53" s="1" t="s">
        <v>6</v>
      </c>
      <c r="D53" s="2">
        <v>3</v>
      </c>
      <c r="E53" s="1" t="s">
        <v>7</v>
      </c>
      <c r="F53" s="12">
        <v>0</v>
      </c>
      <c r="G53" s="4">
        <f t="shared" si="0"/>
        <v>0</v>
      </c>
    </row>
    <row r="54" spans="1:7" x14ac:dyDescent="0.25">
      <c r="A54" s="1" t="s">
        <v>264</v>
      </c>
      <c r="B54" s="1" t="s">
        <v>258</v>
      </c>
      <c r="C54" s="1"/>
      <c r="D54" s="2">
        <v>20</v>
      </c>
      <c r="E54" s="1" t="s">
        <v>8</v>
      </c>
      <c r="F54" s="12">
        <v>0</v>
      </c>
      <c r="G54" s="4">
        <f t="shared" ref="G54:G58" si="15">F54*D54</f>
        <v>0</v>
      </c>
    </row>
    <row r="55" spans="1:7" x14ac:dyDescent="0.25">
      <c r="A55" s="1" t="s">
        <v>265</v>
      </c>
      <c r="B55" s="1" t="s">
        <v>258</v>
      </c>
      <c r="C55" s="1"/>
      <c r="D55" s="2">
        <v>60</v>
      </c>
      <c r="E55" s="1" t="s">
        <v>8</v>
      </c>
      <c r="F55" s="12">
        <v>0</v>
      </c>
      <c r="G55" s="4">
        <f t="shared" si="15"/>
        <v>0</v>
      </c>
    </row>
    <row r="56" spans="1:7" x14ac:dyDescent="0.25">
      <c r="A56" s="1" t="s">
        <v>266</v>
      </c>
      <c r="B56" s="1" t="s">
        <v>258</v>
      </c>
      <c r="C56" s="1"/>
      <c r="D56" s="2">
        <v>110</v>
      </c>
      <c r="E56" s="1" t="s">
        <v>8</v>
      </c>
      <c r="F56" s="12">
        <v>0</v>
      </c>
      <c r="G56" s="4">
        <f t="shared" si="15"/>
        <v>0</v>
      </c>
    </row>
    <row r="57" spans="1:7" x14ac:dyDescent="0.25">
      <c r="A57" s="1" t="s">
        <v>10</v>
      </c>
      <c r="B57" s="1" t="s">
        <v>132</v>
      </c>
      <c r="C57" s="1" t="s">
        <v>6</v>
      </c>
      <c r="D57" s="27">
        <v>120</v>
      </c>
      <c r="E57" s="1" t="s">
        <v>7</v>
      </c>
      <c r="F57" s="12">
        <v>0</v>
      </c>
      <c r="G57" s="4">
        <f t="shared" si="15"/>
        <v>0</v>
      </c>
    </row>
    <row r="58" spans="1:7" x14ac:dyDescent="0.25">
      <c r="A58" s="20" t="s">
        <v>299</v>
      </c>
      <c r="B58" s="20" t="s">
        <v>300</v>
      </c>
      <c r="C58" s="20" t="s">
        <v>301</v>
      </c>
      <c r="D58" s="34">
        <v>2</v>
      </c>
      <c r="E58" s="1" t="s">
        <v>7</v>
      </c>
      <c r="F58" s="12">
        <v>0</v>
      </c>
      <c r="G58" s="4">
        <f t="shared" si="15"/>
        <v>0</v>
      </c>
    </row>
    <row r="59" spans="1:7" x14ac:dyDescent="0.25">
      <c r="A59" s="20" t="s">
        <v>139</v>
      </c>
      <c r="B59" s="20" t="s">
        <v>70</v>
      </c>
      <c r="C59" s="20" t="s">
        <v>233</v>
      </c>
      <c r="D59" s="34">
        <v>12</v>
      </c>
      <c r="E59" s="1" t="s">
        <v>7</v>
      </c>
      <c r="F59" s="12">
        <v>0</v>
      </c>
      <c r="G59" s="4">
        <f t="shared" ref="G59" si="16">F59*D59</f>
        <v>0</v>
      </c>
    </row>
    <row r="60" spans="1:7" x14ac:dyDescent="0.25">
      <c r="A60" s="1" t="s">
        <v>37</v>
      </c>
      <c r="B60" s="1" t="s">
        <v>71</v>
      </c>
      <c r="C60" s="1" t="s">
        <v>6</v>
      </c>
      <c r="D60" s="27">
        <v>10</v>
      </c>
      <c r="E60" s="1" t="s">
        <v>7</v>
      </c>
      <c r="F60" s="12">
        <v>28</v>
      </c>
      <c r="G60" s="4">
        <v>0</v>
      </c>
    </row>
    <row r="61" spans="1:7" x14ac:dyDescent="0.25">
      <c r="A61" s="1" t="s">
        <v>173</v>
      </c>
      <c r="B61" s="1" t="s">
        <v>176</v>
      </c>
      <c r="C61" s="1" t="s">
        <v>174</v>
      </c>
      <c r="D61" s="2">
        <v>12</v>
      </c>
      <c r="E61" s="1" t="s">
        <v>7</v>
      </c>
      <c r="F61" s="12">
        <v>0</v>
      </c>
      <c r="G61" s="4">
        <f t="shared" si="0"/>
        <v>0</v>
      </c>
    </row>
    <row r="62" spans="1:7" x14ac:dyDescent="0.25">
      <c r="A62" s="1" t="s">
        <v>11</v>
      </c>
      <c r="B62" s="1" t="s">
        <v>12</v>
      </c>
      <c r="C62" s="1" t="s">
        <v>13</v>
      </c>
      <c r="D62" s="2">
        <v>1</v>
      </c>
      <c r="E62" s="1" t="s">
        <v>14</v>
      </c>
      <c r="F62" s="12">
        <v>0</v>
      </c>
      <c r="G62" s="4">
        <f t="shared" si="0"/>
        <v>0</v>
      </c>
    </row>
    <row r="63" spans="1:7" x14ac:dyDescent="0.25">
      <c r="A63" s="5" t="s">
        <v>34</v>
      </c>
      <c r="B63" s="1"/>
      <c r="C63" s="1"/>
      <c r="D63" s="2"/>
      <c r="E63" s="1"/>
      <c r="F63" s="2"/>
      <c r="G63" s="4"/>
    </row>
    <row r="64" spans="1:7" x14ac:dyDescent="0.25">
      <c r="A64" s="1" t="s">
        <v>189</v>
      </c>
      <c r="B64" s="1"/>
      <c r="C64" s="1" t="s">
        <v>284</v>
      </c>
      <c r="D64" s="2">
        <v>230</v>
      </c>
      <c r="E64" s="1" t="s">
        <v>8</v>
      </c>
      <c r="F64" s="12">
        <v>0</v>
      </c>
      <c r="G64" s="4">
        <f>F64*D64</f>
        <v>0</v>
      </c>
    </row>
    <row r="65" spans="1:7" x14ac:dyDescent="0.25">
      <c r="A65" s="1" t="s">
        <v>45</v>
      </c>
      <c r="B65" s="1" t="s">
        <v>6</v>
      </c>
      <c r="C65" s="1" t="s">
        <v>6</v>
      </c>
      <c r="D65" s="2">
        <v>50</v>
      </c>
      <c r="E65" s="1" t="s">
        <v>8</v>
      </c>
      <c r="F65" s="12">
        <v>0</v>
      </c>
      <c r="G65" s="4">
        <f t="shared" si="0"/>
        <v>0</v>
      </c>
    </row>
    <row r="66" spans="1:7" x14ac:dyDescent="0.25">
      <c r="A66" s="1" t="s">
        <v>36</v>
      </c>
      <c r="B66" s="1" t="s">
        <v>6</v>
      </c>
      <c r="C66" s="1" t="s">
        <v>283</v>
      </c>
      <c r="D66" s="2">
        <f>D49+D55+D56+D57</f>
        <v>350</v>
      </c>
      <c r="E66" s="1" t="s">
        <v>8</v>
      </c>
      <c r="F66" s="12">
        <v>0</v>
      </c>
      <c r="G66" s="4">
        <f>F66*D66</f>
        <v>0</v>
      </c>
    </row>
    <row r="67" spans="1:7" x14ac:dyDescent="0.25">
      <c r="A67" s="1" t="s">
        <v>46</v>
      </c>
      <c r="B67" s="1" t="s">
        <v>6</v>
      </c>
      <c r="C67" s="1" t="s">
        <v>6</v>
      </c>
      <c r="D67" s="3">
        <v>40500</v>
      </c>
      <c r="E67" s="1" t="s">
        <v>8</v>
      </c>
      <c r="F67" s="12">
        <v>0</v>
      </c>
      <c r="G67" s="4">
        <f t="shared" si="0"/>
        <v>0</v>
      </c>
    </row>
    <row r="68" spans="1:7" x14ac:dyDescent="0.25">
      <c r="A68" s="1" t="s">
        <v>260</v>
      </c>
      <c r="B68" s="1" t="s">
        <v>6</v>
      </c>
      <c r="C68" s="1" t="s">
        <v>6</v>
      </c>
      <c r="D68" s="3">
        <v>230</v>
      </c>
      <c r="E68" s="1" t="s">
        <v>8</v>
      </c>
      <c r="F68" s="12">
        <v>0</v>
      </c>
      <c r="G68" s="4">
        <f t="shared" ref="G68" si="17">F68*D68</f>
        <v>0</v>
      </c>
    </row>
    <row r="69" spans="1:7" x14ac:dyDescent="0.25">
      <c r="A69" s="1" t="s">
        <v>259</v>
      </c>
      <c r="B69" s="1" t="s">
        <v>6</v>
      </c>
      <c r="C69" s="1" t="s">
        <v>47</v>
      </c>
      <c r="D69" s="2">
        <v>40</v>
      </c>
      <c r="E69" s="1" t="s">
        <v>8</v>
      </c>
      <c r="F69" s="12">
        <v>0</v>
      </c>
      <c r="G69" s="4">
        <f t="shared" si="0"/>
        <v>0</v>
      </c>
    </row>
    <row r="70" spans="1:7" x14ac:dyDescent="0.25">
      <c r="A70" s="1" t="s">
        <v>94</v>
      </c>
      <c r="B70" s="1" t="s">
        <v>6</v>
      </c>
      <c r="C70" s="1"/>
      <c r="D70" s="2">
        <v>96</v>
      </c>
      <c r="E70" s="1" t="s">
        <v>8</v>
      </c>
      <c r="F70" s="12">
        <v>0</v>
      </c>
      <c r="G70" s="4">
        <f t="shared" si="0"/>
        <v>0</v>
      </c>
    </row>
    <row r="71" spans="1:7" x14ac:dyDescent="0.25">
      <c r="A71" s="1" t="s">
        <v>261</v>
      </c>
      <c r="B71" s="1"/>
      <c r="C71" s="1"/>
      <c r="D71" s="2">
        <v>180</v>
      </c>
      <c r="E71" s="1" t="s">
        <v>8</v>
      </c>
      <c r="F71" s="12">
        <v>0</v>
      </c>
      <c r="G71" s="4">
        <f t="shared" ref="G71" si="18">F71*D71</f>
        <v>0</v>
      </c>
    </row>
    <row r="72" spans="1:7" x14ac:dyDescent="0.25">
      <c r="A72" s="1" t="s">
        <v>35</v>
      </c>
      <c r="B72" s="1" t="s">
        <v>6</v>
      </c>
      <c r="C72" s="1" t="s">
        <v>242</v>
      </c>
      <c r="D72" s="2">
        <v>130</v>
      </c>
      <c r="E72" s="1" t="s">
        <v>7</v>
      </c>
      <c r="F72" s="12">
        <v>0</v>
      </c>
      <c r="G72" s="4">
        <f>F72*D72</f>
        <v>0</v>
      </c>
    </row>
    <row r="73" spans="1:7" x14ac:dyDescent="0.25">
      <c r="A73" s="1" t="s">
        <v>170</v>
      </c>
      <c r="B73" s="1" t="s">
        <v>172</v>
      </c>
      <c r="C73" s="1" t="s">
        <v>175</v>
      </c>
      <c r="D73" s="2">
        <v>8</v>
      </c>
      <c r="E73" s="1" t="s">
        <v>14</v>
      </c>
      <c r="F73" s="12">
        <v>0</v>
      </c>
      <c r="G73" s="4">
        <f t="shared" si="0"/>
        <v>0</v>
      </c>
    </row>
    <row r="74" spans="1:7" x14ac:dyDescent="0.25">
      <c r="A74" s="5" t="s">
        <v>140</v>
      </c>
      <c r="B74" s="1"/>
      <c r="C74" s="1"/>
      <c r="D74" s="2"/>
      <c r="E74" s="1"/>
      <c r="F74" s="12"/>
      <c r="G74" s="4"/>
    </row>
    <row r="75" spans="1:7" x14ac:dyDescent="0.25">
      <c r="A75" s="1" t="s">
        <v>141</v>
      </c>
      <c r="B75" s="1"/>
      <c r="C75" s="1"/>
      <c r="D75" s="2">
        <v>1</v>
      </c>
      <c r="E75" s="1" t="s">
        <v>14</v>
      </c>
      <c r="F75" s="12">
        <v>0</v>
      </c>
      <c r="G75" s="4">
        <f>F75*D75</f>
        <v>0</v>
      </c>
    </row>
    <row r="76" spans="1:7" x14ac:dyDescent="0.25">
      <c r="A76" s="1" t="s">
        <v>142</v>
      </c>
      <c r="B76" s="1"/>
      <c r="C76" s="1"/>
      <c r="D76" s="2">
        <v>1</v>
      </c>
      <c r="E76" s="1" t="s">
        <v>14</v>
      </c>
      <c r="F76" s="12">
        <v>0</v>
      </c>
      <c r="G76" s="4">
        <f>F76*D76</f>
        <v>0</v>
      </c>
    </row>
    <row r="77" spans="1:7" x14ac:dyDescent="0.25">
      <c r="A77" s="1" t="s">
        <v>286</v>
      </c>
      <c r="B77" s="1"/>
      <c r="C77" s="1"/>
      <c r="D77" s="2">
        <v>1</v>
      </c>
      <c r="E77" s="1" t="s">
        <v>14</v>
      </c>
      <c r="F77" s="12">
        <v>0</v>
      </c>
      <c r="G77" s="4">
        <f>F77*D77</f>
        <v>0</v>
      </c>
    </row>
    <row r="78" spans="1:7" s="23" customFormat="1" x14ac:dyDescent="0.25">
      <c r="A78" s="5" t="s">
        <v>288</v>
      </c>
      <c r="B78" s="1"/>
      <c r="C78" s="1"/>
      <c r="D78" s="2"/>
      <c r="E78" s="1"/>
      <c r="F78" s="2"/>
      <c r="G78" s="4"/>
    </row>
    <row r="79" spans="1:7" x14ac:dyDescent="0.25">
      <c r="A79" s="1" t="s">
        <v>48</v>
      </c>
      <c r="B79" s="1"/>
      <c r="C79" s="1" t="s">
        <v>49</v>
      </c>
      <c r="D79" s="2">
        <v>1</v>
      </c>
      <c r="E79" s="1" t="s">
        <v>14</v>
      </c>
      <c r="F79" s="12">
        <v>0</v>
      </c>
      <c r="G79" s="4">
        <f t="shared" si="0"/>
        <v>0</v>
      </c>
    </row>
    <row r="80" spans="1:7" x14ac:dyDescent="0.25">
      <c r="A80" s="5" t="s">
        <v>287</v>
      </c>
      <c r="B80" s="1"/>
      <c r="C80" s="1"/>
      <c r="D80" s="2"/>
      <c r="E80" s="1"/>
      <c r="F80" s="3"/>
      <c r="G80" s="4"/>
    </row>
    <row r="81" spans="1:7" x14ac:dyDescent="0.25">
      <c r="A81" s="1" t="s">
        <v>50</v>
      </c>
      <c r="B81" s="1" t="s">
        <v>6</v>
      </c>
      <c r="C81" s="1" t="s">
        <v>6</v>
      </c>
      <c r="D81" s="2">
        <v>2</v>
      </c>
      <c r="E81" s="1" t="s">
        <v>7</v>
      </c>
      <c r="F81" s="12">
        <v>0</v>
      </c>
      <c r="G81" s="4">
        <f t="shared" si="0"/>
        <v>0</v>
      </c>
    </row>
    <row r="82" spans="1:7" s="23" customFormat="1" x14ac:dyDescent="0.25">
      <c r="A82" s="20" t="s">
        <v>302</v>
      </c>
      <c r="B82" s="20"/>
      <c r="C82" s="20"/>
      <c r="D82" s="21">
        <v>1</v>
      </c>
      <c r="E82" s="20" t="s">
        <v>7</v>
      </c>
      <c r="F82" s="35">
        <v>0</v>
      </c>
      <c r="G82" s="22">
        <f t="shared" si="0"/>
        <v>0</v>
      </c>
    </row>
    <row r="83" spans="1:7" x14ac:dyDescent="0.25">
      <c r="A83" s="1" t="s">
        <v>235</v>
      </c>
      <c r="B83" s="1" t="s">
        <v>6</v>
      </c>
      <c r="C83" s="1" t="s">
        <v>6</v>
      </c>
      <c r="D83" s="2">
        <v>36</v>
      </c>
      <c r="E83" s="1" t="s">
        <v>7</v>
      </c>
      <c r="F83" s="12">
        <v>0</v>
      </c>
      <c r="G83" s="4">
        <f t="shared" si="0"/>
        <v>0</v>
      </c>
    </row>
    <row r="84" spans="1:7" x14ac:dyDescent="0.25">
      <c r="A84" s="20" t="s">
        <v>236</v>
      </c>
      <c r="B84" s="20" t="s">
        <v>6</v>
      </c>
      <c r="C84" s="20" t="s">
        <v>6</v>
      </c>
      <c r="D84" s="21">
        <v>2</v>
      </c>
      <c r="E84" s="20" t="s">
        <v>7</v>
      </c>
      <c r="F84" s="12">
        <v>0</v>
      </c>
      <c r="G84" s="22">
        <f t="shared" si="0"/>
        <v>0</v>
      </c>
    </row>
    <row r="85" spans="1:7" x14ac:dyDescent="0.25">
      <c r="A85" s="20" t="s">
        <v>243</v>
      </c>
      <c r="B85" s="20"/>
      <c r="C85" s="20"/>
      <c r="D85" s="21">
        <v>5</v>
      </c>
      <c r="E85" s="20" t="s">
        <v>7</v>
      </c>
      <c r="F85" s="12">
        <v>0</v>
      </c>
      <c r="G85" s="22">
        <f t="shared" ref="G85:G86" si="19">F85*D85</f>
        <v>0</v>
      </c>
    </row>
    <row r="86" spans="1:7" x14ac:dyDescent="0.25">
      <c r="A86" s="20" t="s">
        <v>244</v>
      </c>
      <c r="B86" s="20"/>
      <c r="C86" s="20"/>
      <c r="D86" s="21">
        <v>2</v>
      </c>
      <c r="E86" s="20" t="s">
        <v>7</v>
      </c>
      <c r="F86" s="12">
        <v>0</v>
      </c>
      <c r="G86" s="22">
        <f t="shared" si="19"/>
        <v>0</v>
      </c>
    </row>
    <row r="87" spans="1:7" x14ac:dyDescent="0.25">
      <c r="A87" s="20" t="s">
        <v>177</v>
      </c>
      <c r="B87" s="20"/>
      <c r="C87" s="20"/>
      <c r="D87" s="21">
        <v>1</v>
      </c>
      <c r="E87" s="20" t="s">
        <v>7</v>
      </c>
      <c r="F87" s="12">
        <v>0</v>
      </c>
      <c r="G87" s="22">
        <f t="shared" si="0"/>
        <v>0</v>
      </c>
    </row>
    <row r="88" spans="1:7" x14ac:dyDescent="0.25">
      <c r="A88" s="20" t="s">
        <v>238</v>
      </c>
      <c r="B88" s="20"/>
      <c r="C88" s="20"/>
      <c r="D88" s="21">
        <v>10</v>
      </c>
      <c r="E88" s="20" t="s">
        <v>7</v>
      </c>
      <c r="F88" s="12">
        <v>0</v>
      </c>
      <c r="G88" s="22">
        <f t="shared" ref="G88" si="20">F88*D88</f>
        <v>0</v>
      </c>
    </row>
    <row r="89" spans="1:7" x14ac:dyDescent="0.25">
      <c r="A89" s="20" t="s">
        <v>237</v>
      </c>
      <c r="B89" s="20"/>
      <c r="C89" s="20" t="s">
        <v>232</v>
      </c>
      <c r="D89" s="21">
        <v>544</v>
      </c>
      <c r="E89" s="20" t="s">
        <v>7</v>
      </c>
      <c r="F89" s="12">
        <v>0</v>
      </c>
      <c r="G89" s="22">
        <f t="shared" si="0"/>
        <v>0</v>
      </c>
    </row>
    <row r="90" spans="1:7" x14ac:dyDescent="0.25">
      <c r="A90" s="20" t="s">
        <v>229</v>
      </c>
      <c r="B90" s="20"/>
      <c r="C90" s="20" t="s">
        <v>231</v>
      </c>
      <c r="D90" s="21">
        <v>103</v>
      </c>
      <c r="E90" s="20" t="s">
        <v>7</v>
      </c>
      <c r="F90" s="12">
        <v>0</v>
      </c>
      <c r="G90" s="22">
        <f>F90*D90</f>
        <v>0</v>
      </c>
    </row>
    <row r="91" spans="1:7" x14ac:dyDescent="0.25">
      <c r="A91" s="20" t="s">
        <v>230</v>
      </c>
      <c r="B91" s="20"/>
      <c r="C91" s="20" t="s">
        <v>239</v>
      </c>
      <c r="D91" s="21">
        <v>36</v>
      </c>
      <c r="E91" s="20" t="s">
        <v>7</v>
      </c>
      <c r="F91" s="12">
        <v>0</v>
      </c>
      <c r="G91" s="22">
        <f>F91*D91</f>
        <v>0</v>
      </c>
    </row>
    <row r="92" spans="1:7" x14ac:dyDescent="0.25">
      <c r="A92" s="1" t="s">
        <v>51</v>
      </c>
      <c r="B92" s="1" t="s">
        <v>6</v>
      </c>
      <c r="C92" s="1" t="s">
        <v>240</v>
      </c>
      <c r="D92" s="2">
        <v>3648</v>
      </c>
      <c r="E92" s="1" t="s">
        <v>7</v>
      </c>
      <c r="F92" s="12">
        <v>0</v>
      </c>
      <c r="G92" s="4">
        <f t="shared" si="0"/>
        <v>0</v>
      </c>
    </row>
    <row r="93" spans="1:7" x14ac:dyDescent="0.25">
      <c r="A93" s="1" t="s">
        <v>52</v>
      </c>
      <c r="B93" s="1" t="s">
        <v>6</v>
      </c>
      <c r="C93" s="1" t="s">
        <v>241</v>
      </c>
      <c r="D93" s="2">
        <v>3068</v>
      </c>
      <c r="E93" s="1" t="s">
        <v>7</v>
      </c>
      <c r="F93" s="12">
        <v>0</v>
      </c>
      <c r="G93" s="4">
        <f t="shared" si="0"/>
        <v>0</v>
      </c>
    </row>
    <row r="94" spans="1:7" x14ac:dyDescent="0.25">
      <c r="A94" s="1" t="s">
        <v>53</v>
      </c>
      <c r="B94" s="1" t="s">
        <v>102</v>
      </c>
      <c r="C94" s="1" t="s">
        <v>6</v>
      </c>
      <c r="D94" s="2">
        <v>759</v>
      </c>
      <c r="E94" s="1" t="s">
        <v>7</v>
      </c>
      <c r="F94" s="12">
        <v>0</v>
      </c>
      <c r="G94" s="4">
        <f t="shared" si="0"/>
        <v>0</v>
      </c>
    </row>
    <row r="95" spans="1:7" x14ac:dyDescent="0.25">
      <c r="A95" s="1" t="s">
        <v>245</v>
      </c>
      <c r="B95" s="1"/>
      <c r="C95" s="1" t="s">
        <v>246</v>
      </c>
      <c r="D95" s="2">
        <v>48</v>
      </c>
      <c r="E95" s="1" t="s">
        <v>7</v>
      </c>
      <c r="F95" s="12">
        <v>0</v>
      </c>
      <c r="G95" s="4">
        <f t="shared" ref="G95" si="21">F95*D95</f>
        <v>0</v>
      </c>
    </row>
    <row r="96" spans="1:7" s="23" customFormat="1" x14ac:dyDescent="0.25">
      <c r="A96" s="20" t="s">
        <v>303</v>
      </c>
      <c r="B96" s="20" t="s">
        <v>304</v>
      </c>
      <c r="C96" s="20"/>
      <c r="D96" s="21">
        <v>1</v>
      </c>
      <c r="E96" s="20" t="s">
        <v>14</v>
      </c>
      <c r="F96" s="35">
        <v>0</v>
      </c>
      <c r="G96" s="22">
        <f t="shared" ref="G96" si="22">F96*D96</f>
        <v>0</v>
      </c>
    </row>
    <row r="97" spans="1:7" x14ac:dyDescent="0.25">
      <c r="A97" s="1" t="s">
        <v>247</v>
      </c>
      <c r="B97" s="1" t="s">
        <v>102</v>
      </c>
      <c r="C97" s="1"/>
      <c r="D97" s="2">
        <v>24</v>
      </c>
      <c r="E97" s="1" t="s">
        <v>7</v>
      </c>
      <c r="F97" s="12">
        <v>0</v>
      </c>
      <c r="G97" s="4">
        <f t="shared" ref="G97" si="23">F97*D97</f>
        <v>0</v>
      </c>
    </row>
    <row r="98" spans="1:7" x14ac:dyDescent="0.25">
      <c r="A98" s="5" t="s">
        <v>19</v>
      </c>
      <c r="B98" s="1"/>
      <c r="C98" s="1"/>
      <c r="D98" s="2"/>
      <c r="E98" s="1"/>
      <c r="F98" s="2"/>
      <c r="G98" s="4"/>
    </row>
    <row r="99" spans="1:7" x14ac:dyDescent="0.25">
      <c r="A99" s="1" t="s">
        <v>18</v>
      </c>
      <c r="B99" s="1" t="s">
        <v>6</v>
      </c>
      <c r="C99" s="1" t="s">
        <v>6</v>
      </c>
      <c r="D99" s="2">
        <v>1</v>
      </c>
      <c r="E99" s="1" t="s">
        <v>14</v>
      </c>
      <c r="F99" s="12">
        <v>0</v>
      </c>
      <c r="G99" s="4">
        <f t="shared" si="0"/>
        <v>0</v>
      </c>
    </row>
    <row r="100" spans="1:7" x14ac:dyDescent="0.25">
      <c r="A100" s="1" t="s">
        <v>20</v>
      </c>
      <c r="B100" s="1" t="s">
        <v>6</v>
      </c>
      <c r="C100" s="1" t="s">
        <v>6</v>
      </c>
      <c r="D100" s="2">
        <v>8</v>
      </c>
      <c r="E100" s="1" t="s">
        <v>15</v>
      </c>
      <c r="F100" s="12">
        <v>0</v>
      </c>
      <c r="G100" s="4">
        <f t="shared" si="0"/>
        <v>0</v>
      </c>
    </row>
    <row r="101" spans="1:7" s="10" customFormat="1" ht="14.25" customHeight="1" x14ac:dyDescent="0.25">
      <c r="A101" s="1" t="s">
        <v>21</v>
      </c>
      <c r="B101" s="1" t="s">
        <v>6</v>
      </c>
      <c r="C101" s="1" t="s">
        <v>6</v>
      </c>
      <c r="D101" s="2">
        <v>1</v>
      </c>
      <c r="E101" s="1" t="s">
        <v>14</v>
      </c>
      <c r="F101" s="12">
        <v>0</v>
      </c>
      <c r="G101" s="4">
        <f t="shared" si="0"/>
        <v>0</v>
      </c>
    </row>
    <row r="102" spans="1:7" x14ac:dyDescent="0.25">
      <c r="A102" s="1" t="s">
        <v>22</v>
      </c>
      <c r="B102" s="1" t="s">
        <v>95</v>
      </c>
      <c r="C102" s="1"/>
      <c r="D102" s="2">
        <v>1</v>
      </c>
      <c r="E102" s="1" t="s">
        <v>14</v>
      </c>
      <c r="F102" s="12">
        <v>0</v>
      </c>
      <c r="G102" s="4">
        <f t="shared" si="0"/>
        <v>0</v>
      </c>
    </row>
    <row r="103" spans="1:7" x14ac:dyDescent="0.25">
      <c r="A103" s="1" t="s">
        <v>76</v>
      </c>
      <c r="B103" s="1" t="s">
        <v>171</v>
      </c>
      <c r="C103" s="1"/>
      <c r="D103" s="2">
        <v>1</v>
      </c>
      <c r="E103" s="1" t="s">
        <v>14</v>
      </c>
      <c r="F103" s="12">
        <v>0</v>
      </c>
      <c r="G103" s="4">
        <f t="shared" si="0"/>
        <v>0</v>
      </c>
    </row>
    <row r="104" spans="1:7" ht="15.75" customHeight="1" x14ac:dyDescent="0.25">
      <c r="A104" s="1" t="s">
        <v>23</v>
      </c>
      <c r="B104" s="1" t="s">
        <v>6</v>
      </c>
      <c r="C104" s="1" t="s">
        <v>6</v>
      </c>
      <c r="D104" s="2">
        <v>1</v>
      </c>
      <c r="E104" s="1" t="s">
        <v>14</v>
      </c>
      <c r="F104" s="12">
        <v>0</v>
      </c>
      <c r="G104" s="4">
        <f t="shared" si="0"/>
        <v>0</v>
      </c>
    </row>
    <row r="105" spans="1:7" ht="15.75" customHeight="1" x14ac:dyDescent="0.25">
      <c r="A105" s="1" t="s">
        <v>308</v>
      </c>
      <c r="B105" s="1"/>
      <c r="C105" s="1"/>
      <c r="D105" s="2">
        <v>1</v>
      </c>
      <c r="E105" s="1" t="s">
        <v>14</v>
      </c>
      <c r="F105" s="12">
        <v>0</v>
      </c>
      <c r="G105" s="4">
        <f t="shared" si="0"/>
        <v>0</v>
      </c>
    </row>
    <row r="106" spans="1:7" ht="21.75" customHeight="1" x14ac:dyDescent="0.25">
      <c r="A106" s="7" t="s">
        <v>106</v>
      </c>
      <c r="B106" s="8"/>
      <c r="C106" s="8"/>
      <c r="D106" s="8"/>
      <c r="E106" s="8"/>
      <c r="F106" s="8"/>
      <c r="G106" s="9">
        <f>SUM(G5:G105)</f>
        <v>0</v>
      </c>
    </row>
    <row r="107" spans="1:7" ht="13.5" hidden="1" customHeight="1" x14ac:dyDescent="0.25"/>
    <row r="108" spans="1:7" ht="15.75" hidden="1" customHeight="1" x14ac:dyDescent="0.25"/>
    <row r="109" spans="1:7" ht="18" hidden="1" customHeight="1" x14ac:dyDescent="0.25"/>
    <row r="110" spans="1:7" ht="41.25" hidden="1" customHeight="1" x14ac:dyDescent="0.25"/>
    <row r="111" spans="1:7" hidden="1" x14ac:dyDescent="0.25"/>
    <row r="112" spans="1:7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"/>
  <sheetViews>
    <sheetView workbookViewId="0">
      <selection activeCell="A4" sqref="A4"/>
    </sheetView>
  </sheetViews>
  <sheetFormatPr defaultColWidth="0" defaultRowHeight="15" zeroHeight="1" x14ac:dyDescent="0.25"/>
  <cols>
    <col min="1" max="1" width="46.140625" customWidth="1"/>
    <col min="2" max="2" width="24.140625" style="11" customWidth="1"/>
    <col min="3" max="16383" width="9.140625" hidden="1"/>
    <col min="16384" max="16384" width="0.140625" customWidth="1"/>
  </cols>
  <sheetData>
    <row r="1" spans="1:2" ht="19.5" thickBot="1" x14ac:dyDescent="0.35">
      <c r="A1" s="45" t="s">
        <v>100</v>
      </c>
      <c r="B1" s="46"/>
    </row>
    <row r="2" spans="1:2" ht="45" x14ac:dyDescent="0.25">
      <c r="A2" s="17" t="s">
        <v>99</v>
      </c>
      <c r="B2" s="16">
        <f>'PZTS a SKV'!G98</f>
        <v>0</v>
      </c>
    </row>
    <row r="3" spans="1:2" ht="20.25" customHeight="1" x14ac:dyDescent="0.25">
      <c r="A3" s="18" t="s">
        <v>98</v>
      </c>
      <c r="B3" s="16">
        <f>SKS!G106</f>
        <v>0</v>
      </c>
    </row>
    <row r="4" spans="1:2" s="10" customFormat="1" ht="27.75" customHeight="1" thickBot="1" x14ac:dyDescent="0.3">
      <c r="A4" s="19" t="s">
        <v>104</v>
      </c>
      <c r="B4" s="15">
        <f>SUM(B2:B3)</f>
        <v>0</v>
      </c>
    </row>
    <row r="5" spans="1:2" hidden="1" x14ac:dyDescent="0.25"/>
    <row r="6" spans="1:2" hidden="1" x14ac:dyDescent="0.25"/>
  </sheetData>
  <mergeCells count="1">
    <mergeCell ref="A1:B1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PZTS a SKV</vt:lpstr>
      <vt:lpstr>SKS</vt:lpstr>
      <vt:lpstr>Celkem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Šikolová</dc:creator>
  <cp:lastModifiedBy>Hewlett-Packard Company</cp:lastModifiedBy>
  <cp:lastPrinted>2020-04-30T08:33:58Z</cp:lastPrinted>
  <dcterms:created xsi:type="dcterms:W3CDTF">2020-04-29T06:30:05Z</dcterms:created>
  <dcterms:modified xsi:type="dcterms:W3CDTF">2020-09-01T13:15:18Z</dcterms:modified>
</cp:coreProperties>
</file>